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ATS" sheetId="1" r:id="rId1"/>
  </sheets>
  <calcPr calcId="152511"/>
</workbook>
</file>

<file path=xl/calcChain.xml><?xml version="1.0" encoding="utf-8"?>
<calcChain xmlns="http://schemas.openxmlformats.org/spreadsheetml/2006/main">
  <c r="AC47" i="1" l="1" a="1"/>
  <c r="Z47" i="1" a="1"/>
  <c r="AC47" i="1"/>
  <c r="AD47" i="1" s="1" a="1"/>
  <c r="AD47" i="1" s="1"/>
  <c r="Z47" i="1"/>
  <c r="AB47" i="1" s="1" a="1"/>
  <c r="AB47" i="1" s="1"/>
  <c r="AC46" i="1" a="1"/>
  <c r="Z46" i="1" a="1"/>
  <c r="AC46" i="1"/>
  <c r="Z46" i="1"/>
  <c r="AB46" i="1" s="1" a="1"/>
  <c r="AB46" i="1" s="1"/>
  <c r="AC45" i="1" a="1"/>
  <c r="Z45" i="1" a="1"/>
  <c r="AC45" i="1"/>
  <c r="AD45" i="1" s="1" a="1"/>
  <c r="AD45" i="1" s="1"/>
  <c r="Z45" i="1"/>
  <c r="AB45" i="1" s="1" a="1"/>
  <c r="AB45" i="1" s="1"/>
  <c r="AC44" i="1" a="1"/>
  <c r="Z44" i="1" a="1"/>
  <c r="AC44" i="1"/>
  <c r="Z44" i="1"/>
  <c r="AB44" i="1" s="1" a="1"/>
  <c r="AB44" i="1" s="1"/>
  <c r="AC43" i="1" a="1"/>
  <c r="Z43" i="1" a="1"/>
  <c r="AC43" i="1"/>
  <c r="AD43" i="1" s="1" a="1"/>
  <c r="AD43" i="1" s="1"/>
  <c r="Z43" i="1"/>
  <c r="AB43" i="1" s="1" a="1"/>
  <c r="AB43" i="1" s="1"/>
  <c r="AC42" i="1" a="1"/>
  <c r="Z42" i="1" a="1"/>
  <c r="AC42" i="1"/>
  <c r="Z42" i="1"/>
  <c r="AB42" i="1" s="1" a="1"/>
  <c r="AB42" i="1" s="1"/>
  <c r="AC41" i="1" a="1"/>
  <c r="Z41" i="1" a="1"/>
  <c r="AC41" i="1"/>
  <c r="AD41" i="1" s="1" a="1"/>
  <c r="AD41" i="1" s="1"/>
  <c r="Z41" i="1"/>
  <c r="AB41" i="1" s="1" a="1"/>
  <c r="AB41" i="1" s="1"/>
  <c r="AC40" i="1" a="1"/>
  <c r="Z40" i="1" a="1"/>
  <c r="AC40" i="1"/>
  <c r="Z40" i="1"/>
  <c r="AB40" i="1" s="1" a="1"/>
  <c r="AB40" i="1" s="1"/>
  <c r="AC39" i="1" a="1"/>
  <c r="Z39" i="1" a="1"/>
  <c r="AC39" i="1"/>
  <c r="AD39" i="1" s="1" a="1"/>
  <c r="AD39" i="1" s="1"/>
  <c r="Z39" i="1"/>
  <c r="AB39" i="1" s="1" a="1"/>
  <c r="AB39" i="1" s="1"/>
  <c r="AC38" i="1" a="1"/>
  <c r="Z38" i="1" a="1"/>
  <c r="AC38" i="1"/>
  <c r="Z38" i="1"/>
  <c r="AB38" i="1" s="1" a="1"/>
  <c r="AB38" i="1" s="1"/>
  <c r="AC37" i="1" a="1"/>
  <c r="Z37" i="1" a="1"/>
  <c r="AC37" i="1"/>
  <c r="AD37" i="1" s="1" a="1"/>
  <c r="AD37" i="1" s="1"/>
  <c r="Z37" i="1"/>
  <c r="AB37" i="1" s="1" a="1"/>
  <c r="AB37" i="1" s="1"/>
  <c r="AC36" i="1" a="1"/>
  <c r="Z36" i="1" a="1"/>
  <c r="AC36" i="1"/>
  <c r="Z36" i="1"/>
  <c r="AB36" i="1" s="1" a="1"/>
  <c r="AB36" i="1" s="1"/>
  <c r="AC35" i="1" a="1"/>
  <c r="Z35" i="1" a="1"/>
  <c r="AC35" i="1"/>
  <c r="AD35" i="1" s="1" a="1"/>
  <c r="AD35" i="1" s="1"/>
  <c r="Z35" i="1"/>
  <c r="AB35" i="1" s="1" a="1"/>
  <c r="AB35" i="1" s="1"/>
  <c r="AC34" i="1" a="1"/>
  <c r="Z34" i="1" a="1"/>
  <c r="AC34" i="1"/>
  <c r="Z34" i="1"/>
  <c r="AB34" i="1" s="1" a="1"/>
  <c r="AB34" i="1" s="1"/>
  <c r="AC33" i="1" a="1"/>
  <c r="Z33" i="1" a="1"/>
  <c r="AC33" i="1"/>
  <c r="AD33" i="1" s="1" a="1"/>
  <c r="AD33" i="1" s="1"/>
  <c r="Z33" i="1"/>
  <c r="AB33" i="1" s="1" a="1"/>
  <c r="AB33" i="1" s="1"/>
  <c r="AC32" i="1" a="1"/>
  <c r="Z32" i="1" a="1"/>
  <c r="AC32" i="1"/>
  <c r="Z32" i="1"/>
  <c r="AB32" i="1" s="1" a="1"/>
  <c r="AB32" i="1" s="1"/>
  <c r="AC31" i="1" a="1"/>
  <c r="Z31" i="1" a="1"/>
  <c r="AC31" i="1"/>
  <c r="AD31" i="1" s="1" a="1"/>
  <c r="AD31" i="1" s="1"/>
  <c r="Z31" i="1"/>
  <c r="AB31" i="1" s="1" a="1"/>
  <c r="AB31" i="1" s="1"/>
  <c r="AC30" i="1" a="1"/>
  <c r="Z30" i="1" a="1"/>
  <c r="AC30" i="1"/>
  <c r="Z30" i="1"/>
  <c r="AB30" i="1" s="1" a="1"/>
  <c r="AB30" i="1" s="1"/>
  <c r="AC29" i="1" a="1"/>
  <c r="Z29" i="1" a="1"/>
  <c r="AC29" i="1"/>
  <c r="AD29" i="1" s="1" a="1"/>
  <c r="AD29" i="1" s="1"/>
  <c r="Z29" i="1"/>
  <c r="AB29" i="1" s="1" a="1"/>
  <c r="AB29" i="1" s="1"/>
  <c r="AC28" i="1" a="1"/>
  <c r="Z28" i="1" a="1"/>
  <c r="AC28" i="1"/>
  <c r="Z28" i="1"/>
  <c r="AB28" i="1" s="1" a="1"/>
  <c r="AB28" i="1" s="1"/>
  <c r="AC27" i="1" a="1"/>
  <c r="Z27" i="1" a="1"/>
  <c r="AC27" i="1"/>
  <c r="AD27" i="1" s="1" a="1"/>
  <c r="AD27" i="1" s="1"/>
  <c r="Z27" i="1"/>
  <c r="AB27" i="1" s="1" a="1"/>
  <c r="AB27" i="1" s="1"/>
  <c r="AC26" i="1" a="1"/>
  <c r="Z26" i="1" a="1"/>
  <c r="Z26" i="1" s="1"/>
  <c r="AB26" i="1" s="1" a="1"/>
  <c r="AB26" i="1" s="1"/>
  <c r="AC26" i="1"/>
  <c r="AC25" i="1" a="1"/>
  <c r="Z25" i="1" a="1"/>
  <c r="AC25" i="1"/>
  <c r="AD25" i="1" s="1" a="1"/>
  <c r="AD25" i="1" s="1"/>
  <c r="Z25" i="1"/>
  <c r="AB25" i="1" s="1" a="1"/>
  <c r="AB25" i="1" s="1"/>
  <c r="AC24" i="1" a="1"/>
  <c r="Z24" i="1" a="1"/>
  <c r="Z24" i="1" s="1"/>
  <c r="AB24" i="1" s="1" a="1"/>
  <c r="AB24" i="1" s="1"/>
  <c r="AC24" i="1"/>
  <c r="AC23" i="1" a="1"/>
  <c r="Z23" i="1" a="1"/>
  <c r="AC23" i="1"/>
  <c r="AD23" i="1" s="1" a="1"/>
  <c r="AD23" i="1" s="1"/>
  <c r="Z23" i="1"/>
  <c r="AB23" i="1" s="1" a="1"/>
  <c r="AB23" i="1" s="1"/>
  <c r="AC22" i="1" a="1"/>
  <c r="Z22" i="1" a="1"/>
  <c r="Z22" i="1" s="1"/>
  <c r="AB22" i="1" s="1" a="1"/>
  <c r="AB22" i="1" s="1"/>
  <c r="AC22" i="1"/>
  <c r="AC21" i="1" a="1"/>
  <c r="Z21" i="1" a="1"/>
  <c r="AC21" i="1"/>
  <c r="AD21" i="1" s="1" a="1"/>
  <c r="AD21" i="1" s="1"/>
  <c r="Z21" i="1"/>
  <c r="AB21" i="1" s="1" a="1"/>
  <c r="AB21" i="1" s="1"/>
  <c r="AC20" i="1" a="1"/>
  <c r="Z20" i="1" a="1"/>
  <c r="Z20" i="1" s="1"/>
  <c r="AB20" i="1" s="1" a="1"/>
  <c r="AB20" i="1" s="1"/>
  <c r="AC20" i="1"/>
  <c r="AC19" i="1" a="1"/>
  <c r="Z19" i="1" a="1"/>
  <c r="Z19" i="1" s="1"/>
  <c r="AB19" i="1" s="1" a="1"/>
  <c r="AB19" i="1" s="1"/>
  <c r="AC19" i="1"/>
  <c r="AC18" i="1" a="1"/>
  <c r="Z18" i="1" a="1"/>
  <c r="Z18" i="1" s="1"/>
  <c r="AB18" i="1" s="1" a="1"/>
  <c r="AB18" i="1" s="1"/>
  <c r="AC18" i="1"/>
  <c r="AC17" i="1" a="1"/>
  <c r="Z17" i="1" a="1"/>
  <c r="Z17" i="1" s="1"/>
  <c r="AB17" i="1" s="1" a="1"/>
  <c r="AB17" i="1" s="1"/>
  <c r="AC17" i="1"/>
  <c r="AC16" i="1" a="1"/>
  <c r="Z16" i="1" a="1"/>
  <c r="Z16" i="1" s="1"/>
  <c r="AB16" i="1" s="1" a="1"/>
  <c r="AB16" i="1" s="1"/>
  <c r="AC16" i="1"/>
  <c r="AC15" i="1" a="1"/>
  <c r="Z15" i="1" a="1"/>
  <c r="Z15" i="1" s="1"/>
  <c r="AB15" i="1" s="1" a="1"/>
  <c r="AB15" i="1" s="1"/>
  <c r="AC15" i="1"/>
  <c r="AC14" i="1" a="1"/>
  <c r="Z14" i="1" a="1"/>
  <c r="Z14" i="1" s="1"/>
  <c r="AB14" i="1" s="1" a="1"/>
  <c r="AB14" i="1" s="1"/>
  <c r="AC14" i="1"/>
  <c r="AC13" i="1" a="1"/>
  <c r="Z13" i="1" a="1"/>
  <c r="AC13" i="1"/>
  <c r="AD13" i="1" s="1" a="1"/>
  <c r="AD13" i="1" s="1"/>
  <c r="Z13" i="1"/>
  <c r="AB13" i="1" s="1" a="1"/>
  <c r="AB13" i="1" s="1"/>
  <c r="AC12" i="1" a="1"/>
  <c r="Z12" i="1" a="1"/>
  <c r="Z12" i="1" s="1"/>
  <c r="AB12" i="1" s="1" a="1"/>
  <c r="AB12" i="1" s="1"/>
  <c r="AC12" i="1"/>
  <c r="AC11" i="1" a="1"/>
  <c r="Z11" i="1" a="1"/>
  <c r="Z11" i="1" s="1"/>
  <c r="AB11" i="1" s="1" a="1"/>
  <c r="AB11" i="1" s="1"/>
  <c r="AC11" i="1"/>
  <c r="AC10" i="1" a="1"/>
  <c r="Z10" i="1" a="1"/>
  <c r="Z10" i="1" s="1"/>
  <c r="AB10" i="1" s="1" a="1"/>
  <c r="AB10" i="1" s="1"/>
  <c r="AC10" i="1"/>
  <c r="AC9" i="1" a="1"/>
  <c r="Z9" i="1" a="1"/>
  <c r="AC9" i="1"/>
  <c r="AD9" i="1" s="1" a="1"/>
  <c r="AD9" i="1" s="1"/>
  <c r="Z9" i="1"/>
  <c r="AB9" i="1" s="1" a="1"/>
  <c r="AB9" i="1" s="1"/>
  <c r="AC8" i="1" a="1"/>
  <c r="Z8" i="1" a="1"/>
  <c r="Z8" i="1" s="1"/>
  <c r="AB8" i="1" s="1" a="1"/>
  <c r="AB8" i="1" s="1"/>
  <c r="AC8" i="1"/>
  <c r="AC7" i="1" a="1"/>
  <c r="Z7" i="1" a="1"/>
  <c r="Z7" i="1" s="1"/>
  <c r="AB7" i="1" s="1" a="1"/>
  <c r="AB7" i="1" s="1"/>
  <c r="AC7" i="1"/>
  <c r="AC6" i="1" a="1"/>
  <c r="Z6" i="1" a="1"/>
  <c r="Z6" i="1" s="1"/>
  <c r="AC6" i="1"/>
  <c r="Z4" i="1" l="1" a="1"/>
  <c r="Z4" i="1" s="1"/>
  <c r="AB6" i="1" a="1"/>
  <c r="AB6" i="1" s="1"/>
  <c r="AB4" i="1" s="1" a="1"/>
  <c r="AB4" i="1" s="1"/>
  <c r="AD7" i="1" a="1"/>
  <c r="AD7" i="1" s="1"/>
  <c r="AD11" i="1" a="1"/>
  <c r="AD11" i="1" s="1"/>
  <c r="AD15" i="1" a="1"/>
  <c r="AD15" i="1" s="1"/>
  <c r="AD17" i="1" a="1"/>
  <c r="AD17" i="1" s="1"/>
  <c r="AD19" i="1" a="1"/>
  <c r="AD19" i="1" s="1"/>
  <c r="AD18" i="1" a="1"/>
  <c r="AD18" i="1" s="1"/>
  <c r="AD20" i="1" a="1"/>
  <c r="AD20" i="1" s="1"/>
  <c r="AD22" i="1" a="1"/>
  <c r="AD22" i="1" s="1"/>
  <c r="AD24" i="1" a="1"/>
  <c r="AD24" i="1" s="1"/>
  <c r="AD26" i="1" a="1"/>
  <c r="AD26" i="1" s="1"/>
  <c r="AD28" i="1" a="1"/>
  <c r="AD28" i="1" s="1"/>
  <c r="AD30" i="1" a="1"/>
  <c r="AD30" i="1" s="1"/>
  <c r="AD32" i="1" a="1"/>
  <c r="AD32" i="1" s="1"/>
  <c r="AD34" i="1" a="1"/>
  <c r="AD34" i="1" s="1"/>
  <c r="AD36" i="1" a="1"/>
  <c r="AD36" i="1" s="1"/>
  <c r="AD38" i="1" a="1"/>
  <c r="AD38" i="1" s="1"/>
  <c r="AD40" i="1" a="1"/>
  <c r="AD40" i="1" s="1"/>
  <c r="AD42" i="1" a="1"/>
  <c r="AD42" i="1" s="1"/>
  <c r="AD44" i="1" a="1"/>
  <c r="AD44" i="1" s="1"/>
  <c r="AD46" i="1" a="1"/>
  <c r="AD46" i="1" s="1"/>
  <c r="AD6" i="1" a="1"/>
  <c r="AD6" i="1" s="1"/>
  <c r="AD4" i="1" s="1" a="1"/>
  <c r="AD4" i="1" s="1"/>
  <c r="AD8" i="1" a="1"/>
  <c r="AD8" i="1" s="1"/>
  <c r="AD10" i="1" a="1"/>
  <c r="AD10" i="1" s="1"/>
  <c r="AD12" i="1" a="1"/>
  <c r="AD12" i="1" s="1"/>
  <c r="AD14" i="1" a="1"/>
  <c r="AD14" i="1" s="1"/>
  <c r="AD16" i="1" a="1"/>
  <c r="AD16" i="1" s="1"/>
</calcChain>
</file>

<file path=xl/sharedStrings.xml><?xml version="1.0" encoding="utf-8"?>
<sst xmlns="http://schemas.openxmlformats.org/spreadsheetml/2006/main" count="316" uniqueCount="113">
  <si>
    <t>IMAGE</t>
  </si>
  <si>
    <t xml:space="preserve">BRAND </t>
  </si>
  <si>
    <t>SKU</t>
  </si>
  <si>
    <t>Status</t>
  </si>
  <si>
    <t>Name</t>
  </si>
  <si>
    <t>CAT</t>
  </si>
  <si>
    <t>SUBCAT</t>
  </si>
  <si>
    <t>Gender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</si>
  <si>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</si>
  <si>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</si>
  <si>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</si>
  <si>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</si>
  <si>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</si>
  <si>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</si>
  <si>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</si>
  <si>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</si>
  <si>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</si>
  <si>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QTY</t>
  </si>
  <si>
    <t>RRP</t>
  </si>
  <si>
    <t>RRP TTL</t>
  </si>
  <si>
    <t>WHS</t>
  </si>
  <si>
    <t>WHS TTL</t>
  </si>
  <si>
    <t>ASICS</t>
  </si>
  <si>
    <t>1011B700-006</t>
  </si>
  <si>
    <t>delivered</t>
  </si>
  <si>
    <t>TRAIL SCOUT 3 BLACK/WHITE</t>
  </si>
  <si>
    <t>RUNNING</t>
  </si>
  <si>
    <t>TRAIL</t>
  </si>
  <si>
    <t>Men</t>
  </si>
  <si>
    <t>1011B781-003</t>
  </si>
  <si>
    <t>GEL-PULSE 15 GTX BLACK/BROWN STONE</t>
  </si>
  <si>
    <t>FURTHER</t>
  </si>
  <si>
    <t>1011B872-800</t>
  </si>
  <si>
    <t>NOOSA TRI 16 ORANGE GLOW/FLASH RED</t>
  </si>
  <si>
    <t>FASTER</t>
  </si>
  <si>
    <t>1011B881-005</t>
  </si>
  <si>
    <t>Ready for delivery</t>
  </si>
  <si>
    <t>GEL-CONTEND 9 BLACK/CITRON</t>
  </si>
  <si>
    <t>1011B881-406</t>
  </si>
  <si>
    <t>GEL-CONTEND 9 MIDNIGHT/FLASH RED</t>
  </si>
  <si>
    <t>1011B962-003</t>
  </si>
  <si>
    <t>GEL-PULSE 16 BLACK/CARRIER GREY</t>
  </si>
  <si>
    <t>1011B962-402</t>
  </si>
  <si>
    <t>GEL-PULSE 16 MIDNIGHT/LUCID YELLOW</t>
  </si>
  <si>
    <t>1011B965-002</t>
  </si>
  <si>
    <t>GEL-VENTURE 10 WATERPROOF BLACK/BROWN STONE</t>
  </si>
  <si>
    <t>1011B973-002</t>
  </si>
  <si>
    <t>GEL-Trabuco 13 BLACK/CREAM</t>
  </si>
  <si>
    <t>1011B977-003</t>
  </si>
  <si>
    <t>GEL-SONOMA 8 GTX BLACK/COBALT</t>
  </si>
  <si>
    <t>1011B978-002</t>
  </si>
  <si>
    <t>GEL-Trabuco 13 GTX BLACK/GREY</t>
  </si>
  <si>
    <t>1011B978-003</t>
  </si>
  <si>
    <t>GEL-Trabuco 13 GTX BLACK/GREEN</t>
  </si>
  <si>
    <t>1011C048-200</t>
  </si>
  <si>
    <t>GEL-CUMULUS 27 GTX BROWN STONE/GREEN</t>
  </si>
  <si>
    <t>1011C050-001</t>
  </si>
  <si>
    <t>PATRIOT 14 BLACK/FLASH RED</t>
  </si>
  <si>
    <t>1011C050-002</t>
  </si>
  <si>
    <t>PATRIOT 14 BLACK/WHITE</t>
  </si>
  <si>
    <t>1011C050-400</t>
  </si>
  <si>
    <t>PATRIOT 14 MIDNIGHT/STILLWATER</t>
  </si>
  <si>
    <t>1011C050-401</t>
  </si>
  <si>
    <t>PATRIOT 14 MIDNIGHT/LUCID YELLOW</t>
  </si>
  <si>
    <t>1011C052-003</t>
  </si>
  <si>
    <t>GEL-KAYANO 32 BLACK/GREEN</t>
  </si>
  <si>
    <t>1011C058-001</t>
  </si>
  <si>
    <t>GT-2000 14 GTX BLACK/VANILLA</t>
  </si>
  <si>
    <t>1011C078-001</t>
  </si>
  <si>
    <t>GT-1000 14 GTX BLACK/COBALT</t>
  </si>
  <si>
    <t>1011C080-001</t>
  </si>
  <si>
    <t>GEL-EXCITE 11 BLACK/METEOR GREY</t>
  </si>
  <si>
    <t>1011C080-600</t>
  </si>
  <si>
    <t>GEL-EXCITE 11 FLASH RED/BLACK</t>
  </si>
  <si>
    <t>1011C085-300</t>
  </si>
  <si>
    <t>GEL-Trabuco MT GTX GREEN/MANTLE GREEN</t>
  </si>
  <si>
    <t>1011C085-400</t>
  </si>
  <si>
    <t>GEL-Trabuco MT GTX BLUE/VANILLA</t>
  </si>
  <si>
    <t>1011C129-300</t>
  </si>
  <si>
    <t>GT-2000 14 TR NATURE BATHING/TEAL</t>
  </si>
  <si>
    <t>1012B675-751</t>
  </si>
  <si>
    <t>NOOSA TRI 16 LUCID YELLOW/BRIGHT ROSE</t>
  </si>
  <si>
    <t>Women</t>
  </si>
  <si>
    <t>1012B681-002</t>
  </si>
  <si>
    <t>GEL-CONTEND 9 BLACK/WHITE</t>
  </si>
  <si>
    <t>1012B681-005</t>
  </si>
  <si>
    <t>GEL-CONTEND 9 BLACK/SAND RED</t>
  </si>
  <si>
    <t>1012B681-503</t>
  </si>
  <si>
    <t>GEL-CONTEND 9 INDIGO FOG/BLUE</t>
  </si>
  <si>
    <t>1012B757-402</t>
  </si>
  <si>
    <t>JOLT 5 BLUE FADE/LUCID YELLOW</t>
  </si>
  <si>
    <t>1012B760-002</t>
  </si>
  <si>
    <t>1012B767-002</t>
  </si>
  <si>
    <t>1012B767-003</t>
  </si>
  <si>
    <t>GEL-Trabuco 13 GTX BLACK/LEMONGRASS</t>
  </si>
  <si>
    <t>1012B770-003</t>
  </si>
  <si>
    <t>GEL-SONOMA 8 GTX BLACK/PINK CLAY</t>
  </si>
  <si>
    <t>1012B836-002</t>
  </si>
  <si>
    <t>PATRIOT 14 BLACK/GRAVEL</t>
  </si>
  <si>
    <t>1012B836-300</t>
  </si>
  <si>
    <t>PATRIOT 14 GREEN/BLUE</t>
  </si>
  <si>
    <t>1012B836-401</t>
  </si>
  <si>
    <t>PATRIOT 14 MIDNIGHT/BRIGHT ROSE</t>
  </si>
  <si>
    <t>1012B844-001</t>
  </si>
  <si>
    <t>1012B857-001</t>
  </si>
  <si>
    <t>GT-1000 14 GTX BLACK/</t>
  </si>
  <si>
    <t>1012B861-001</t>
  </si>
  <si>
    <t>1041A448-402</t>
  </si>
  <si>
    <t>GEL-DEDICATE 8 CLAY COBALT/WHITE</t>
  </si>
  <si>
    <t>CPS</t>
  </si>
  <si>
    <t>TENNIS</t>
  </si>
  <si>
    <t>1041A490-001</t>
  </si>
  <si>
    <t>GAME FF CLAY/OC BLACK/WHITE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</si>
</sst>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 &quot;[$€-2]&quot; &quot;* #,##0.00&quot; &quot;;&quot;-&quot;[$€-2]&quot; &quot;* #,##0.00&quot; &quot;;&quot; &quot;[$€-2]&quot; &quot;* &quot;-&quot;??&quot; &quot;"/>
  </numFmts>
  <fonts count="2" x14ac:knownFonts="1">
    <font>
      <sz val="11"/>
      <color indexed="8"/>
      <name val="Calibri"/>
    </font>
    <font>
      <sz val="11"/>
      <color indexed="9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11"/>
      </patternFill>
    </fill>
  </fills>
  <borders count="7">
    <border>
      <left/>
      <right/>
      <top/>
      <bottom/>
      <diagonal/>
    </border>
    <border>
      <left style="thin">
        <color indexed="10"/>
      </left>
      <right/>
      <top style="thin">
        <color indexed="10"/>
      </top>
      <bottom/>
      <diagonal/>
    </border>
    <border>
      <left/>
      <right/>
      <top style="thin">
        <color indexed="10"/>
      </top>
      <bottom/>
      <diagonal/>
    </border>
    <border>
      <left style="thin">
        <color indexed="10"/>
      </left>
      <right/>
      <top/>
      <bottom/>
      <diagonal/>
    </border>
    <border>
      <left style="thin">
        <color indexed="10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 applyNumberFormat="0" applyFill="0" applyBorder="0" applyProtection="0"/>
  </cellStyleXfs>
  <cellXfs count="16">
    <xf numFmtId="0" fontId="0" fillId="0" borderId="0" xfId="0" applyFont="1" applyAlignment="1"/>
    <xf numFmtId="0" fontId="0" fillId="0" borderId="0" xfId="0" applyNumberFormat="1" applyFont="1" applyAlignment="1"/>
    <xf numFmtId="0" fontId="0" fillId="2" borderId="1" xfId="0" applyFont="1" applyFill="1" applyBorder="1" applyAlignment="1"/>
    <xf numFmtId="0" fontId="0" fillId="2" borderId="2" xfId="0" applyFont="1" applyFill="1" applyBorder="1" applyAlignment="1"/>
    <xf numFmtId="0" fontId="0" fillId="2" borderId="3" xfId="0" applyFont="1" applyFill="1" applyBorder="1" applyAlignment="1"/>
    <xf numFmtId="0" fontId="0" fillId="2" borderId="0" xfId="0" applyFont="1" applyFill="1" applyBorder="1" applyAlignment="1"/>
    <xf numFmtId="0" fontId="0" fillId="2" borderId="4" xfId="0" applyFont="1" applyFill="1" applyBorder="1" applyAlignment="1"/>
    <xf numFmtId="0" fontId="0" fillId="2" borderId="5" xfId="0" applyFont="1" applyFill="1" applyBorder="1" applyAlignment="1"/>
    <xf numFmtId="0" fontId="0" fillId="2" borderId="5" xfId="0" applyNumberFormat="1" applyFont="1" applyFill="1" applyBorder="1" applyAlignment="1"/>
    <xf numFmtId="164" fontId="0" fillId="2" borderId="5" xfId="0" applyNumberFormat="1" applyFont="1" applyFill="1" applyBorder="1" applyAlignment="1"/>
    <xf numFmtId="49" fontId="1" fillId="3" borderId="6" xfId="0" applyNumberFormat="1" applyFont="1" applyFill="1" applyBorder="1" applyAlignment="1">
      <alignment horizontal="center" vertical="center"/>
    </xf>
    <xf numFmtId="0" fontId="1" fillId="3" borderId="6" xfId="0" applyNumberFormat="1" applyFont="1" applyFill="1" applyBorder="1" applyAlignment="1">
      <alignment horizontal="center" vertical="center"/>
    </xf>
    <xf numFmtId="0" fontId="0" fillId="2" borderId="6" xfId="0" applyFont="1" applyFill="1" applyBorder="1" applyAlignment="1"/>
    <xf numFmtId="49" fontId="0" fillId="2" borderId="6" xfId="0" applyNumberFormat="1" applyFont="1" applyFill="1" applyBorder="1" applyAlignment="1"/>
    <xf numFmtId="0" fontId="0" fillId="2" borderId="6" xfId="0" applyNumberFormat="1" applyFont="1" applyFill="1" applyBorder="1" applyAlignment="1"/>
    <xf numFmtId="164" fontId="0" fillId="2" borderId="6" xfId="0" applyNumberFormat="1" applyFont="1" applyFill="1" applyBorder="1" applyAlignment="1"/>
  </cellXfs>
  <cellStyles count="1">
    <cellStyle name="Normal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AAAAAA"/>
      <rgbColor rgb="00ED7D31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18" Type="http://schemas.openxmlformats.org/officeDocument/2006/relationships/image" Target="../media/image18.png"/><Relationship Id="rId26" Type="http://schemas.openxmlformats.org/officeDocument/2006/relationships/image" Target="../media/image26.jpeg"/><Relationship Id="rId39" Type="http://schemas.openxmlformats.org/officeDocument/2006/relationships/image" Target="../media/image39.png"/><Relationship Id="rId3" Type="http://schemas.openxmlformats.org/officeDocument/2006/relationships/image" Target="../media/image3.png"/><Relationship Id="rId21" Type="http://schemas.openxmlformats.org/officeDocument/2006/relationships/image" Target="../media/image21.png"/><Relationship Id="rId34" Type="http://schemas.openxmlformats.org/officeDocument/2006/relationships/image" Target="../media/image34.png"/><Relationship Id="rId42" Type="http://schemas.openxmlformats.org/officeDocument/2006/relationships/image" Target="../media/image42.jpe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17" Type="http://schemas.openxmlformats.org/officeDocument/2006/relationships/image" Target="../media/image17.png"/><Relationship Id="rId25" Type="http://schemas.openxmlformats.org/officeDocument/2006/relationships/image" Target="../media/image25.png"/><Relationship Id="rId33" Type="http://schemas.openxmlformats.org/officeDocument/2006/relationships/image" Target="../media/image33.png"/><Relationship Id="rId38" Type="http://schemas.openxmlformats.org/officeDocument/2006/relationships/image" Target="../media/image38.jpeg"/><Relationship Id="rId2" Type="http://schemas.openxmlformats.org/officeDocument/2006/relationships/image" Target="../media/image2.png"/><Relationship Id="rId16" Type="http://schemas.openxmlformats.org/officeDocument/2006/relationships/image" Target="../media/image16.png"/><Relationship Id="rId20" Type="http://schemas.openxmlformats.org/officeDocument/2006/relationships/image" Target="../media/image20.png"/><Relationship Id="rId29" Type="http://schemas.openxmlformats.org/officeDocument/2006/relationships/image" Target="../media/image29.png"/><Relationship Id="rId41" Type="http://schemas.openxmlformats.org/officeDocument/2006/relationships/image" Target="../media/image41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24" Type="http://schemas.openxmlformats.org/officeDocument/2006/relationships/image" Target="../media/image24.png"/><Relationship Id="rId32" Type="http://schemas.openxmlformats.org/officeDocument/2006/relationships/image" Target="../media/image32.jpeg"/><Relationship Id="rId37" Type="http://schemas.openxmlformats.org/officeDocument/2006/relationships/image" Target="../media/image37.png"/><Relationship Id="rId40" Type="http://schemas.openxmlformats.org/officeDocument/2006/relationships/image" Target="../media/image40.png"/><Relationship Id="rId5" Type="http://schemas.openxmlformats.org/officeDocument/2006/relationships/image" Target="../media/image5.png"/><Relationship Id="rId15" Type="http://schemas.openxmlformats.org/officeDocument/2006/relationships/image" Target="../media/image15.png"/><Relationship Id="rId23" Type="http://schemas.openxmlformats.org/officeDocument/2006/relationships/image" Target="../media/image23.jpeg"/><Relationship Id="rId28" Type="http://schemas.openxmlformats.org/officeDocument/2006/relationships/image" Target="../media/image28.png"/><Relationship Id="rId36" Type="http://schemas.openxmlformats.org/officeDocument/2006/relationships/image" Target="../media/image36.png"/><Relationship Id="rId10" Type="http://schemas.openxmlformats.org/officeDocument/2006/relationships/image" Target="../media/image10.png"/><Relationship Id="rId19" Type="http://schemas.openxmlformats.org/officeDocument/2006/relationships/image" Target="../media/image19.png"/><Relationship Id="rId31" Type="http://schemas.openxmlformats.org/officeDocument/2006/relationships/image" Target="../media/image31.png"/><Relationship Id="rId44" Type="http://schemas.openxmlformats.org/officeDocument/2006/relationships/image" Target="../media/image44.jpe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Relationship Id="rId22" Type="http://schemas.openxmlformats.org/officeDocument/2006/relationships/image" Target="../media/image22.png"/><Relationship Id="rId27" Type="http://schemas.openxmlformats.org/officeDocument/2006/relationships/image" Target="../media/image27.png"/><Relationship Id="rId30" Type="http://schemas.openxmlformats.org/officeDocument/2006/relationships/image" Target="../media/image30.png"/><Relationship Id="rId35" Type="http://schemas.openxmlformats.org/officeDocument/2006/relationships/image" Target="../media/image35.jpeg"/><Relationship Id="rId43" Type="http://schemas.openxmlformats.org/officeDocument/2006/relationships/image" Target="../media/image4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104775</xdr:rowOff>
    </xdr:from>
    <xdr:to>
      <xdr:col>0</xdr:col>
      <xdr:colOff>685800</xdr:colOff>
      <xdr:row>6</xdr:row>
      <xdr:rowOff>638175</xdr:rowOff>
    </xdr:to>
    <xdr:pic>
      <xdr:nvPicPr>
        <xdr:cNvPr id="1025" name="Picture 3-2" descr="Picture 3-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171700"/>
          <a:ext cx="685800" cy="5334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8</xdr:row>
      <xdr:rowOff>76200</xdr:rowOff>
    </xdr:from>
    <xdr:to>
      <xdr:col>0</xdr:col>
      <xdr:colOff>676275</xdr:colOff>
      <xdr:row>8</xdr:row>
      <xdr:rowOff>600075</xdr:rowOff>
    </xdr:to>
    <xdr:pic>
      <xdr:nvPicPr>
        <xdr:cNvPr id="1026" name="Picture 26-2" descr="Picture 26-2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3667125"/>
          <a:ext cx="676275" cy="5238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9</xdr:row>
      <xdr:rowOff>123825</xdr:rowOff>
    </xdr:from>
    <xdr:to>
      <xdr:col>0</xdr:col>
      <xdr:colOff>666750</xdr:colOff>
      <xdr:row>9</xdr:row>
      <xdr:rowOff>647700</xdr:rowOff>
    </xdr:to>
    <xdr:pic>
      <xdr:nvPicPr>
        <xdr:cNvPr id="1027" name="Picture 26-2" descr="Picture 26-2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4476750"/>
          <a:ext cx="666750" cy="5238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10</xdr:row>
      <xdr:rowOff>104775</xdr:rowOff>
    </xdr:from>
    <xdr:to>
      <xdr:col>0</xdr:col>
      <xdr:colOff>666750</xdr:colOff>
      <xdr:row>10</xdr:row>
      <xdr:rowOff>628650</xdr:rowOff>
    </xdr:to>
    <xdr:pic>
      <xdr:nvPicPr>
        <xdr:cNvPr id="1028" name="Picture 40-2" descr="Picture 40-2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0" y="5219700"/>
          <a:ext cx="666750" cy="5238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12</xdr:row>
      <xdr:rowOff>38100</xdr:rowOff>
    </xdr:from>
    <xdr:to>
      <xdr:col>0</xdr:col>
      <xdr:colOff>762000</xdr:colOff>
      <xdr:row>12</xdr:row>
      <xdr:rowOff>638175</xdr:rowOff>
    </xdr:to>
    <xdr:pic>
      <xdr:nvPicPr>
        <xdr:cNvPr id="1029" name="Picture 55-2" descr="Picture 55-2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0" y="6677025"/>
          <a:ext cx="762000" cy="6000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14</xdr:row>
      <xdr:rowOff>66675</xdr:rowOff>
    </xdr:from>
    <xdr:to>
      <xdr:col>0</xdr:col>
      <xdr:colOff>742950</xdr:colOff>
      <xdr:row>14</xdr:row>
      <xdr:rowOff>638175</xdr:rowOff>
    </xdr:to>
    <xdr:pic>
      <xdr:nvPicPr>
        <xdr:cNvPr id="1030" name="Picture 57-2" descr="Picture 57-2"/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0" y="8229600"/>
          <a:ext cx="742950" cy="571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15</xdr:row>
      <xdr:rowOff>104775</xdr:rowOff>
    </xdr:from>
    <xdr:to>
      <xdr:col>0</xdr:col>
      <xdr:colOff>733425</xdr:colOff>
      <xdr:row>15</xdr:row>
      <xdr:rowOff>676275</xdr:rowOff>
    </xdr:to>
    <xdr:pic>
      <xdr:nvPicPr>
        <xdr:cNvPr id="1031" name="Picture 58-2" descr="Picture 58-2"/>
        <xdr:cNvPicPr>
          <a:picLocks noChangeAspect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0" y="9029700"/>
          <a:ext cx="733425" cy="571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17</xdr:row>
      <xdr:rowOff>104775</xdr:rowOff>
    </xdr:from>
    <xdr:to>
      <xdr:col>0</xdr:col>
      <xdr:colOff>733425</xdr:colOff>
      <xdr:row>17</xdr:row>
      <xdr:rowOff>676275</xdr:rowOff>
    </xdr:to>
    <xdr:pic>
      <xdr:nvPicPr>
        <xdr:cNvPr id="1032" name="Picture 66-2" descr="Picture 66-2"/>
        <xdr:cNvPicPr>
          <a:picLocks noChangeAspect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0" y="10553700"/>
          <a:ext cx="733425" cy="571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21</xdr:row>
      <xdr:rowOff>76200</xdr:rowOff>
    </xdr:from>
    <xdr:to>
      <xdr:col>0</xdr:col>
      <xdr:colOff>752475</xdr:colOff>
      <xdr:row>21</xdr:row>
      <xdr:rowOff>657225</xdr:rowOff>
    </xdr:to>
    <xdr:pic>
      <xdr:nvPicPr>
        <xdr:cNvPr id="1033" name="Picture 68-2" descr="Picture 68-2"/>
        <xdr:cNvPicPr>
          <a:picLocks noChangeAspect="1"/>
        </xdr:cNvPicPr>
      </xdr:nvPicPr>
      <xdr:blipFill>
        <a:blip xmlns:r="http://schemas.openxmlformats.org/officeDocument/2006/relationships" r:embed="rId8" cstate="print"/>
        <a:srcRect/>
        <a:stretch>
          <a:fillRect/>
        </a:stretch>
      </xdr:blipFill>
      <xdr:spPr bwMode="auto">
        <a:xfrm>
          <a:off x="0" y="13573125"/>
          <a:ext cx="752475" cy="581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9525</xdr:colOff>
      <xdr:row>23</xdr:row>
      <xdr:rowOff>123825</xdr:rowOff>
    </xdr:from>
    <xdr:to>
      <xdr:col>0</xdr:col>
      <xdr:colOff>723900</xdr:colOff>
      <xdr:row>23</xdr:row>
      <xdr:rowOff>676275</xdr:rowOff>
    </xdr:to>
    <xdr:pic>
      <xdr:nvPicPr>
        <xdr:cNvPr id="1034" name="Picture 69-2" descr="Picture 69-2"/>
        <xdr:cNvPicPr>
          <a:picLocks noChangeAspect="1"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9525" y="15144750"/>
          <a:ext cx="714375" cy="5524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24</xdr:row>
      <xdr:rowOff>57150</xdr:rowOff>
    </xdr:from>
    <xdr:to>
      <xdr:col>0</xdr:col>
      <xdr:colOff>771525</xdr:colOff>
      <xdr:row>24</xdr:row>
      <xdr:rowOff>657225</xdr:rowOff>
    </xdr:to>
    <xdr:pic>
      <xdr:nvPicPr>
        <xdr:cNvPr id="1035" name="Picture 77-2" descr="Picture 77-2"/>
        <xdr:cNvPicPr>
          <a:picLocks noChangeAspect="1"/>
        </xdr:cNvPicPr>
      </xdr:nvPicPr>
      <xdr:blipFill>
        <a:blip xmlns:r="http://schemas.openxmlformats.org/officeDocument/2006/relationships" r:embed="rId10" cstate="print"/>
        <a:srcRect/>
        <a:stretch>
          <a:fillRect/>
        </a:stretch>
      </xdr:blipFill>
      <xdr:spPr bwMode="auto">
        <a:xfrm>
          <a:off x="0" y="15840075"/>
          <a:ext cx="771525" cy="6000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27</xdr:row>
      <xdr:rowOff>123825</xdr:rowOff>
    </xdr:from>
    <xdr:to>
      <xdr:col>0</xdr:col>
      <xdr:colOff>733425</xdr:colOff>
      <xdr:row>27</xdr:row>
      <xdr:rowOff>695325</xdr:rowOff>
    </xdr:to>
    <xdr:pic>
      <xdr:nvPicPr>
        <xdr:cNvPr id="1036" name="Picture 85-2" descr="Picture 85-2"/>
        <xdr:cNvPicPr>
          <a:picLocks noChangeAspect="1"/>
        </xdr:cNvPicPr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0" y="18192750"/>
          <a:ext cx="733425" cy="571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28</xdr:row>
      <xdr:rowOff>38100</xdr:rowOff>
    </xdr:from>
    <xdr:to>
      <xdr:col>0</xdr:col>
      <xdr:colOff>742950</xdr:colOff>
      <xdr:row>28</xdr:row>
      <xdr:rowOff>619125</xdr:rowOff>
    </xdr:to>
    <xdr:pic>
      <xdr:nvPicPr>
        <xdr:cNvPr id="1037" name="Picture 86-2" descr="Picture 86-2"/>
        <xdr:cNvPicPr>
          <a:picLocks noChangeAspect="1"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0" y="18869025"/>
          <a:ext cx="742950" cy="581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29</xdr:row>
      <xdr:rowOff>76200</xdr:rowOff>
    </xdr:from>
    <xdr:to>
      <xdr:col>0</xdr:col>
      <xdr:colOff>723900</xdr:colOff>
      <xdr:row>29</xdr:row>
      <xdr:rowOff>638175</xdr:rowOff>
    </xdr:to>
    <xdr:pic>
      <xdr:nvPicPr>
        <xdr:cNvPr id="1038" name="Picture 97-2" descr="Picture 97-2"/>
        <xdr:cNvPicPr>
          <a:picLocks noChangeAspect="1"/>
        </xdr:cNvPicPr>
      </xdr:nvPicPr>
      <xdr:blipFill>
        <a:blip xmlns:r="http://schemas.openxmlformats.org/officeDocument/2006/relationships" r:embed="rId13" cstate="print"/>
        <a:srcRect/>
        <a:stretch>
          <a:fillRect/>
        </a:stretch>
      </xdr:blipFill>
      <xdr:spPr bwMode="auto">
        <a:xfrm>
          <a:off x="0" y="19669125"/>
          <a:ext cx="723900" cy="5619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9525</xdr:colOff>
      <xdr:row>32</xdr:row>
      <xdr:rowOff>66675</xdr:rowOff>
    </xdr:from>
    <xdr:to>
      <xdr:col>0</xdr:col>
      <xdr:colOff>742950</xdr:colOff>
      <xdr:row>32</xdr:row>
      <xdr:rowOff>638175</xdr:rowOff>
    </xdr:to>
    <xdr:pic>
      <xdr:nvPicPr>
        <xdr:cNvPr id="1039" name="Picture 98-2" descr="Picture 98-2"/>
        <xdr:cNvPicPr>
          <a:picLocks noChangeAspect="1"/>
        </xdr:cNvPicPr>
      </xdr:nvPicPr>
      <xdr:blipFill>
        <a:blip xmlns:r="http://schemas.openxmlformats.org/officeDocument/2006/relationships" r:embed="rId14" cstate="print"/>
        <a:srcRect/>
        <a:stretch>
          <a:fillRect/>
        </a:stretch>
      </xdr:blipFill>
      <xdr:spPr bwMode="auto">
        <a:xfrm>
          <a:off x="9525" y="21945600"/>
          <a:ext cx="733425" cy="571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36</xdr:row>
      <xdr:rowOff>38100</xdr:rowOff>
    </xdr:from>
    <xdr:to>
      <xdr:col>0</xdr:col>
      <xdr:colOff>771525</xdr:colOff>
      <xdr:row>36</xdr:row>
      <xdr:rowOff>647700</xdr:rowOff>
    </xdr:to>
    <xdr:pic>
      <xdr:nvPicPr>
        <xdr:cNvPr id="1040" name="Picture 110-2" descr="Picture 110-2"/>
        <xdr:cNvPicPr>
          <a:picLocks noChangeAspect="1"/>
        </xdr:cNvPicPr>
      </xdr:nvPicPr>
      <xdr:blipFill>
        <a:blip xmlns:r="http://schemas.openxmlformats.org/officeDocument/2006/relationships" r:embed="rId15" cstate="print"/>
        <a:srcRect/>
        <a:stretch>
          <a:fillRect/>
        </a:stretch>
      </xdr:blipFill>
      <xdr:spPr bwMode="auto">
        <a:xfrm>
          <a:off x="0" y="24965025"/>
          <a:ext cx="771525" cy="6096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37</xdr:row>
      <xdr:rowOff>123825</xdr:rowOff>
    </xdr:from>
    <xdr:to>
      <xdr:col>0</xdr:col>
      <xdr:colOff>742950</xdr:colOff>
      <xdr:row>37</xdr:row>
      <xdr:rowOff>704850</xdr:rowOff>
    </xdr:to>
    <xdr:pic>
      <xdr:nvPicPr>
        <xdr:cNvPr id="1041" name="Picture 117-2" descr="Picture 117-2"/>
        <xdr:cNvPicPr>
          <a:picLocks noChangeAspect="1"/>
        </xdr:cNvPicPr>
      </xdr:nvPicPr>
      <xdr:blipFill>
        <a:blip xmlns:r="http://schemas.openxmlformats.org/officeDocument/2006/relationships" r:embed="rId16" cstate="print"/>
        <a:srcRect/>
        <a:stretch>
          <a:fillRect/>
        </a:stretch>
      </xdr:blipFill>
      <xdr:spPr bwMode="auto">
        <a:xfrm>
          <a:off x="0" y="25812750"/>
          <a:ext cx="742950" cy="581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38</xdr:row>
      <xdr:rowOff>85725</xdr:rowOff>
    </xdr:from>
    <xdr:to>
      <xdr:col>0</xdr:col>
      <xdr:colOff>771525</xdr:colOff>
      <xdr:row>38</xdr:row>
      <xdr:rowOff>685800</xdr:rowOff>
    </xdr:to>
    <xdr:pic>
      <xdr:nvPicPr>
        <xdr:cNvPr id="1042" name="Picture 118-2" descr="Picture 118-2"/>
        <xdr:cNvPicPr>
          <a:picLocks noChangeAspect="1"/>
        </xdr:cNvPicPr>
      </xdr:nvPicPr>
      <xdr:blipFill>
        <a:blip xmlns:r="http://schemas.openxmlformats.org/officeDocument/2006/relationships" r:embed="rId17" cstate="print"/>
        <a:srcRect/>
        <a:stretch>
          <a:fillRect/>
        </a:stretch>
      </xdr:blipFill>
      <xdr:spPr bwMode="auto">
        <a:xfrm>
          <a:off x="0" y="26536650"/>
          <a:ext cx="771525" cy="6000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9525</xdr:colOff>
      <xdr:row>40</xdr:row>
      <xdr:rowOff>104775</xdr:rowOff>
    </xdr:from>
    <xdr:to>
      <xdr:col>0</xdr:col>
      <xdr:colOff>762000</xdr:colOff>
      <xdr:row>40</xdr:row>
      <xdr:rowOff>695325</xdr:rowOff>
    </xdr:to>
    <xdr:pic>
      <xdr:nvPicPr>
        <xdr:cNvPr id="1043" name="Picture 119-2" descr="Picture 119-2"/>
        <xdr:cNvPicPr>
          <a:picLocks noChangeAspect="1"/>
        </xdr:cNvPicPr>
      </xdr:nvPicPr>
      <xdr:blipFill>
        <a:blip xmlns:r="http://schemas.openxmlformats.org/officeDocument/2006/relationships" r:embed="rId18" cstate="print"/>
        <a:srcRect/>
        <a:stretch>
          <a:fillRect/>
        </a:stretch>
      </xdr:blipFill>
      <xdr:spPr bwMode="auto">
        <a:xfrm>
          <a:off x="9525" y="28079700"/>
          <a:ext cx="752475" cy="590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42</xdr:row>
      <xdr:rowOff>38100</xdr:rowOff>
    </xdr:from>
    <xdr:to>
      <xdr:col>0</xdr:col>
      <xdr:colOff>752475</xdr:colOff>
      <xdr:row>42</xdr:row>
      <xdr:rowOff>628650</xdr:rowOff>
    </xdr:to>
    <xdr:pic>
      <xdr:nvPicPr>
        <xdr:cNvPr id="1044" name="Picture 120-2" descr="Picture 120-2"/>
        <xdr:cNvPicPr>
          <a:picLocks noChangeAspect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0" y="29537025"/>
          <a:ext cx="752475" cy="590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43</xdr:row>
      <xdr:rowOff>123825</xdr:rowOff>
    </xdr:from>
    <xdr:to>
      <xdr:col>0</xdr:col>
      <xdr:colOff>742950</xdr:colOff>
      <xdr:row>43</xdr:row>
      <xdr:rowOff>704850</xdr:rowOff>
    </xdr:to>
    <xdr:pic>
      <xdr:nvPicPr>
        <xdr:cNvPr id="1045" name="Picture 127-2" descr="Picture 127-2"/>
        <xdr:cNvPicPr>
          <a:picLocks noChangeAspect="1"/>
        </xdr:cNvPicPr>
      </xdr:nvPicPr>
      <xdr:blipFill>
        <a:blip xmlns:r="http://schemas.openxmlformats.org/officeDocument/2006/relationships" r:embed="rId20" cstate="print"/>
        <a:srcRect/>
        <a:stretch>
          <a:fillRect/>
        </a:stretch>
      </xdr:blipFill>
      <xdr:spPr bwMode="auto">
        <a:xfrm>
          <a:off x="0" y="30384750"/>
          <a:ext cx="742950" cy="581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1</xdr:col>
      <xdr:colOff>752475</xdr:colOff>
      <xdr:row>2</xdr:row>
      <xdr:rowOff>142875</xdr:rowOff>
    </xdr:to>
    <xdr:pic>
      <xdr:nvPicPr>
        <xdr:cNvPr id="1046" name="Рисунок 30" descr="Рисунок 30"/>
        <xdr:cNvPicPr>
          <a:picLocks noChangeAspect="1"/>
        </xdr:cNvPicPr>
      </xdr:nvPicPr>
      <xdr:blipFill>
        <a:blip xmlns:r="http://schemas.openxmlformats.org/officeDocument/2006/relationships" r:embed="rId21" cstate="print"/>
        <a:srcRect/>
        <a:stretch>
          <a:fillRect/>
        </a:stretch>
      </xdr:blipFill>
      <xdr:spPr bwMode="auto">
        <a:xfrm>
          <a:off x="0" y="0"/>
          <a:ext cx="1552575" cy="5238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28575</xdr:colOff>
      <xdr:row>5</xdr:row>
      <xdr:rowOff>161925</xdr:rowOff>
    </xdr:from>
    <xdr:to>
      <xdr:col>0</xdr:col>
      <xdr:colOff>771525</xdr:colOff>
      <xdr:row>5</xdr:row>
      <xdr:rowOff>609600</xdr:rowOff>
    </xdr:to>
    <xdr:pic>
      <xdr:nvPicPr>
        <xdr:cNvPr id="1047" name="Рисунок 57" descr="Рисунок 57"/>
        <xdr:cNvPicPr>
          <a:picLocks noChangeAspect="1"/>
        </xdr:cNvPicPr>
      </xdr:nvPicPr>
      <xdr:blipFill>
        <a:blip xmlns:r="http://schemas.openxmlformats.org/officeDocument/2006/relationships" r:embed="rId22" cstate="print"/>
        <a:srcRect/>
        <a:stretch>
          <a:fillRect/>
        </a:stretch>
      </xdr:blipFill>
      <xdr:spPr bwMode="auto">
        <a:xfrm>
          <a:off x="28575" y="1466850"/>
          <a:ext cx="742950" cy="4476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66675</xdr:colOff>
      <xdr:row>7</xdr:row>
      <xdr:rowOff>161925</xdr:rowOff>
    </xdr:from>
    <xdr:to>
      <xdr:col>0</xdr:col>
      <xdr:colOff>742950</xdr:colOff>
      <xdr:row>7</xdr:row>
      <xdr:rowOff>542925</xdr:rowOff>
    </xdr:to>
    <xdr:pic>
      <xdr:nvPicPr>
        <xdr:cNvPr id="1048" name="Рисунок 58" descr="Рисунок 58"/>
        <xdr:cNvPicPr>
          <a:picLocks noChangeAspect="1"/>
        </xdr:cNvPicPr>
      </xdr:nvPicPr>
      <xdr:blipFill>
        <a:blip xmlns:r="http://schemas.openxmlformats.org/officeDocument/2006/relationships" r:embed="rId23" cstate="print"/>
        <a:srcRect/>
        <a:stretch>
          <a:fillRect/>
        </a:stretch>
      </xdr:blipFill>
      <xdr:spPr bwMode="auto">
        <a:xfrm>
          <a:off x="66675" y="2990850"/>
          <a:ext cx="676275" cy="3810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28575</xdr:colOff>
      <xdr:row>11</xdr:row>
      <xdr:rowOff>200025</xdr:rowOff>
    </xdr:from>
    <xdr:to>
      <xdr:col>0</xdr:col>
      <xdr:colOff>742950</xdr:colOff>
      <xdr:row>11</xdr:row>
      <xdr:rowOff>552450</xdr:rowOff>
    </xdr:to>
    <xdr:pic>
      <xdr:nvPicPr>
        <xdr:cNvPr id="1049" name="Рисунок 59" descr="Рисунок 59"/>
        <xdr:cNvPicPr>
          <a:picLocks noChangeAspect="1"/>
        </xdr:cNvPicPr>
      </xdr:nvPicPr>
      <xdr:blipFill>
        <a:blip xmlns:r="http://schemas.openxmlformats.org/officeDocument/2006/relationships" r:embed="rId24" cstate="print"/>
        <a:srcRect/>
        <a:stretch>
          <a:fillRect/>
        </a:stretch>
      </xdr:blipFill>
      <xdr:spPr bwMode="auto">
        <a:xfrm>
          <a:off x="28575" y="6076950"/>
          <a:ext cx="714375" cy="3524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76200</xdr:colOff>
      <xdr:row>13</xdr:row>
      <xdr:rowOff>180975</xdr:rowOff>
    </xdr:from>
    <xdr:to>
      <xdr:col>0</xdr:col>
      <xdr:colOff>771525</xdr:colOff>
      <xdr:row>13</xdr:row>
      <xdr:rowOff>561975</xdr:rowOff>
    </xdr:to>
    <xdr:pic>
      <xdr:nvPicPr>
        <xdr:cNvPr id="1050" name="Рисунок 60" descr="Рисунок 60"/>
        <xdr:cNvPicPr>
          <a:picLocks noChangeAspect="1"/>
        </xdr:cNvPicPr>
      </xdr:nvPicPr>
      <xdr:blipFill>
        <a:blip xmlns:r="http://schemas.openxmlformats.org/officeDocument/2006/relationships" r:embed="rId25" cstate="print"/>
        <a:srcRect/>
        <a:stretch>
          <a:fillRect/>
        </a:stretch>
      </xdr:blipFill>
      <xdr:spPr bwMode="auto">
        <a:xfrm>
          <a:off x="76200" y="7581900"/>
          <a:ext cx="695325" cy="3810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28575</xdr:colOff>
      <xdr:row>16</xdr:row>
      <xdr:rowOff>133350</xdr:rowOff>
    </xdr:from>
    <xdr:to>
      <xdr:col>0</xdr:col>
      <xdr:colOff>742950</xdr:colOff>
      <xdr:row>16</xdr:row>
      <xdr:rowOff>571500</xdr:rowOff>
    </xdr:to>
    <xdr:pic>
      <xdr:nvPicPr>
        <xdr:cNvPr id="1051" name="Рисунок 61" descr="Рисунок 61"/>
        <xdr:cNvPicPr>
          <a:picLocks noChangeAspect="1"/>
        </xdr:cNvPicPr>
      </xdr:nvPicPr>
      <xdr:blipFill>
        <a:blip xmlns:r="http://schemas.openxmlformats.org/officeDocument/2006/relationships" r:embed="rId26" cstate="print"/>
        <a:srcRect/>
        <a:stretch>
          <a:fillRect/>
        </a:stretch>
      </xdr:blipFill>
      <xdr:spPr bwMode="auto">
        <a:xfrm>
          <a:off x="28575" y="9820275"/>
          <a:ext cx="714375" cy="4381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28575</xdr:colOff>
      <xdr:row>18</xdr:row>
      <xdr:rowOff>190500</xdr:rowOff>
    </xdr:from>
    <xdr:to>
      <xdr:col>0</xdr:col>
      <xdr:colOff>752475</xdr:colOff>
      <xdr:row>18</xdr:row>
      <xdr:rowOff>581025</xdr:rowOff>
    </xdr:to>
    <xdr:pic>
      <xdr:nvPicPr>
        <xdr:cNvPr id="1052" name="Рисунок 62" descr="Рисунок 62"/>
        <xdr:cNvPicPr>
          <a:picLocks noChangeAspect="1"/>
        </xdr:cNvPicPr>
      </xdr:nvPicPr>
      <xdr:blipFill>
        <a:blip xmlns:r="http://schemas.openxmlformats.org/officeDocument/2006/relationships" r:embed="rId27" cstate="print"/>
        <a:srcRect/>
        <a:stretch>
          <a:fillRect/>
        </a:stretch>
      </xdr:blipFill>
      <xdr:spPr bwMode="auto">
        <a:xfrm>
          <a:off x="28575" y="11401425"/>
          <a:ext cx="723900" cy="3905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76200</xdr:colOff>
      <xdr:row>19</xdr:row>
      <xdr:rowOff>190500</xdr:rowOff>
    </xdr:from>
    <xdr:to>
      <xdr:col>0</xdr:col>
      <xdr:colOff>742950</xdr:colOff>
      <xdr:row>19</xdr:row>
      <xdr:rowOff>571500</xdr:rowOff>
    </xdr:to>
    <xdr:pic>
      <xdr:nvPicPr>
        <xdr:cNvPr id="1053" name="Рисунок 63" descr="Рисунок 63"/>
        <xdr:cNvPicPr>
          <a:picLocks noChangeAspect="1"/>
        </xdr:cNvPicPr>
      </xdr:nvPicPr>
      <xdr:blipFill>
        <a:blip xmlns:r="http://schemas.openxmlformats.org/officeDocument/2006/relationships" r:embed="rId28" cstate="print"/>
        <a:srcRect/>
        <a:stretch>
          <a:fillRect/>
        </a:stretch>
      </xdr:blipFill>
      <xdr:spPr bwMode="auto">
        <a:xfrm>
          <a:off x="76200" y="12163425"/>
          <a:ext cx="666750" cy="3810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57150</xdr:colOff>
      <xdr:row>20</xdr:row>
      <xdr:rowOff>161925</xdr:rowOff>
    </xdr:from>
    <xdr:to>
      <xdr:col>0</xdr:col>
      <xdr:colOff>752475</xdr:colOff>
      <xdr:row>20</xdr:row>
      <xdr:rowOff>561975</xdr:rowOff>
    </xdr:to>
    <xdr:pic>
      <xdr:nvPicPr>
        <xdr:cNvPr id="1054" name="Рисунок 64" descr="Рисунок 64"/>
        <xdr:cNvPicPr>
          <a:picLocks noChangeAspect="1"/>
        </xdr:cNvPicPr>
      </xdr:nvPicPr>
      <xdr:blipFill>
        <a:blip xmlns:r="http://schemas.openxmlformats.org/officeDocument/2006/relationships" r:embed="rId29" cstate="print"/>
        <a:srcRect/>
        <a:stretch>
          <a:fillRect/>
        </a:stretch>
      </xdr:blipFill>
      <xdr:spPr bwMode="auto">
        <a:xfrm>
          <a:off x="57150" y="12896850"/>
          <a:ext cx="695325" cy="4000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9525</xdr:colOff>
      <xdr:row>22</xdr:row>
      <xdr:rowOff>180975</xdr:rowOff>
    </xdr:from>
    <xdr:to>
      <xdr:col>0</xdr:col>
      <xdr:colOff>762000</xdr:colOff>
      <xdr:row>22</xdr:row>
      <xdr:rowOff>590550</xdr:rowOff>
    </xdr:to>
    <xdr:pic>
      <xdr:nvPicPr>
        <xdr:cNvPr id="1055" name="Рисунок 65" descr="Рисунок 65"/>
        <xdr:cNvPicPr>
          <a:picLocks noChangeAspect="1"/>
        </xdr:cNvPicPr>
      </xdr:nvPicPr>
      <xdr:blipFill>
        <a:blip xmlns:r="http://schemas.openxmlformats.org/officeDocument/2006/relationships" r:embed="rId30" cstate="print"/>
        <a:srcRect/>
        <a:stretch>
          <a:fillRect/>
        </a:stretch>
      </xdr:blipFill>
      <xdr:spPr bwMode="auto">
        <a:xfrm>
          <a:off x="9525" y="14439900"/>
          <a:ext cx="752475" cy="4095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19050</xdr:colOff>
      <xdr:row>25</xdr:row>
      <xdr:rowOff>152400</xdr:rowOff>
    </xdr:from>
    <xdr:to>
      <xdr:col>0</xdr:col>
      <xdr:colOff>762000</xdr:colOff>
      <xdr:row>25</xdr:row>
      <xdr:rowOff>561975</xdr:rowOff>
    </xdr:to>
    <xdr:pic>
      <xdr:nvPicPr>
        <xdr:cNvPr id="1056" name="Рисунок 66" descr="Рисунок 66"/>
        <xdr:cNvPicPr>
          <a:picLocks noChangeAspect="1"/>
        </xdr:cNvPicPr>
      </xdr:nvPicPr>
      <xdr:blipFill>
        <a:blip xmlns:r="http://schemas.openxmlformats.org/officeDocument/2006/relationships" r:embed="rId31" cstate="print"/>
        <a:srcRect/>
        <a:stretch>
          <a:fillRect/>
        </a:stretch>
      </xdr:blipFill>
      <xdr:spPr bwMode="auto">
        <a:xfrm>
          <a:off x="19050" y="16697325"/>
          <a:ext cx="742950" cy="4095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9525</xdr:colOff>
      <xdr:row>26</xdr:row>
      <xdr:rowOff>123825</xdr:rowOff>
    </xdr:from>
    <xdr:to>
      <xdr:col>0</xdr:col>
      <xdr:colOff>781050</xdr:colOff>
      <xdr:row>26</xdr:row>
      <xdr:rowOff>609600</xdr:rowOff>
    </xdr:to>
    <xdr:pic>
      <xdr:nvPicPr>
        <xdr:cNvPr id="1057" name="Рисунок 67" descr="Рисунок 67"/>
        <xdr:cNvPicPr>
          <a:picLocks noChangeAspect="1"/>
        </xdr:cNvPicPr>
      </xdr:nvPicPr>
      <xdr:blipFill>
        <a:blip xmlns:r="http://schemas.openxmlformats.org/officeDocument/2006/relationships" r:embed="rId32" cstate="print"/>
        <a:srcRect/>
        <a:stretch>
          <a:fillRect/>
        </a:stretch>
      </xdr:blipFill>
      <xdr:spPr bwMode="auto">
        <a:xfrm>
          <a:off x="9525" y="17430750"/>
          <a:ext cx="771525" cy="4857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30</xdr:row>
      <xdr:rowOff>171450</xdr:rowOff>
    </xdr:from>
    <xdr:to>
      <xdr:col>0</xdr:col>
      <xdr:colOff>771525</xdr:colOff>
      <xdr:row>30</xdr:row>
      <xdr:rowOff>552450</xdr:rowOff>
    </xdr:to>
    <xdr:pic>
      <xdr:nvPicPr>
        <xdr:cNvPr id="1058" name="Рисунок 68" descr="Рисунок 68"/>
        <xdr:cNvPicPr>
          <a:picLocks noChangeAspect="1"/>
        </xdr:cNvPicPr>
      </xdr:nvPicPr>
      <xdr:blipFill>
        <a:blip xmlns:r="http://schemas.openxmlformats.org/officeDocument/2006/relationships" r:embed="rId33" cstate="print"/>
        <a:srcRect/>
        <a:stretch>
          <a:fillRect/>
        </a:stretch>
      </xdr:blipFill>
      <xdr:spPr bwMode="auto">
        <a:xfrm>
          <a:off x="0" y="20526375"/>
          <a:ext cx="771525" cy="3810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19050</xdr:colOff>
      <xdr:row>31</xdr:row>
      <xdr:rowOff>152400</xdr:rowOff>
    </xdr:from>
    <xdr:to>
      <xdr:col>0</xdr:col>
      <xdr:colOff>742950</xdr:colOff>
      <xdr:row>31</xdr:row>
      <xdr:rowOff>552450</xdr:rowOff>
    </xdr:to>
    <xdr:pic>
      <xdr:nvPicPr>
        <xdr:cNvPr id="1059" name="Рисунок 69" descr="Рисунок 69"/>
        <xdr:cNvPicPr>
          <a:picLocks noChangeAspect="1"/>
        </xdr:cNvPicPr>
      </xdr:nvPicPr>
      <xdr:blipFill>
        <a:blip xmlns:r="http://schemas.openxmlformats.org/officeDocument/2006/relationships" r:embed="rId34" cstate="print"/>
        <a:srcRect/>
        <a:stretch>
          <a:fillRect/>
        </a:stretch>
      </xdr:blipFill>
      <xdr:spPr bwMode="auto">
        <a:xfrm>
          <a:off x="19050" y="21269325"/>
          <a:ext cx="723900" cy="4000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28575</xdr:colOff>
      <xdr:row>33</xdr:row>
      <xdr:rowOff>180975</xdr:rowOff>
    </xdr:from>
    <xdr:to>
      <xdr:col>0</xdr:col>
      <xdr:colOff>762000</xdr:colOff>
      <xdr:row>33</xdr:row>
      <xdr:rowOff>561975</xdr:rowOff>
    </xdr:to>
    <xdr:pic>
      <xdr:nvPicPr>
        <xdr:cNvPr id="1060" name="Рисунок 70" descr="Рисунок 70"/>
        <xdr:cNvPicPr>
          <a:picLocks noChangeAspect="1"/>
        </xdr:cNvPicPr>
      </xdr:nvPicPr>
      <xdr:blipFill>
        <a:blip xmlns:r="http://schemas.openxmlformats.org/officeDocument/2006/relationships" r:embed="rId35" cstate="print"/>
        <a:srcRect/>
        <a:stretch>
          <a:fillRect/>
        </a:stretch>
      </xdr:blipFill>
      <xdr:spPr bwMode="auto">
        <a:xfrm>
          <a:off x="28575" y="22821900"/>
          <a:ext cx="733425" cy="3810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28575</xdr:colOff>
      <xdr:row>34</xdr:row>
      <xdr:rowOff>180975</xdr:rowOff>
    </xdr:from>
    <xdr:to>
      <xdr:col>0</xdr:col>
      <xdr:colOff>762000</xdr:colOff>
      <xdr:row>34</xdr:row>
      <xdr:rowOff>571500</xdr:rowOff>
    </xdr:to>
    <xdr:pic>
      <xdr:nvPicPr>
        <xdr:cNvPr id="1061" name="Рисунок 71" descr="Рисунок 71"/>
        <xdr:cNvPicPr>
          <a:picLocks noChangeAspect="1"/>
        </xdr:cNvPicPr>
      </xdr:nvPicPr>
      <xdr:blipFill>
        <a:blip xmlns:r="http://schemas.openxmlformats.org/officeDocument/2006/relationships" r:embed="rId36" cstate="print"/>
        <a:srcRect/>
        <a:stretch>
          <a:fillRect/>
        </a:stretch>
      </xdr:blipFill>
      <xdr:spPr bwMode="auto">
        <a:xfrm>
          <a:off x="28575" y="23583900"/>
          <a:ext cx="733425" cy="3905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28575</xdr:colOff>
      <xdr:row>35</xdr:row>
      <xdr:rowOff>171450</xdr:rowOff>
    </xdr:from>
    <xdr:to>
      <xdr:col>0</xdr:col>
      <xdr:colOff>752475</xdr:colOff>
      <xdr:row>35</xdr:row>
      <xdr:rowOff>542925</xdr:rowOff>
    </xdr:to>
    <xdr:pic>
      <xdr:nvPicPr>
        <xdr:cNvPr id="1062" name="Рисунок 72" descr="Рисунок 72"/>
        <xdr:cNvPicPr>
          <a:picLocks noChangeAspect="1"/>
        </xdr:cNvPicPr>
      </xdr:nvPicPr>
      <xdr:blipFill>
        <a:blip xmlns:r="http://schemas.openxmlformats.org/officeDocument/2006/relationships" r:embed="rId37" cstate="print"/>
        <a:srcRect/>
        <a:stretch>
          <a:fillRect/>
        </a:stretch>
      </xdr:blipFill>
      <xdr:spPr bwMode="auto">
        <a:xfrm>
          <a:off x="28575" y="24336375"/>
          <a:ext cx="723900" cy="3714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38100</xdr:colOff>
      <xdr:row>38</xdr:row>
      <xdr:rowOff>0</xdr:rowOff>
    </xdr:from>
    <xdr:to>
      <xdr:col>0</xdr:col>
      <xdr:colOff>762000</xdr:colOff>
      <xdr:row>38</xdr:row>
      <xdr:rowOff>447675</xdr:rowOff>
    </xdr:to>
    <xdr:pic>
      <xdr:nvPicPr>
        <xdr:cNvPr id="1063" name="Рисунок 73" descr="Рисунок 73"/>
        <xdr:cNvPicPr>
          <a:picLocks noChangeAspect="1"/>
        </xdr:cNvPicPr>
      </xdr:nvPicPr>
      <xdr:blipFill>
        <a:blip xmlns:r="http://schemas.openxmlformats.org/officeDocument/2006/relationships" r:embed="rId38" cstate="print"/>
        <a:srcRect/>
        <a:stretch>
          <a:fillRect/>
        </a:stretch>
      </xdr:blipFill>
      <xdr:spPr bwMode="auto">
        <a:xfrm>
          <a:off x="38100" y="26450925"/>
          <a:ext cx="723900" cy="4476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28575</xdr:colOff>
      <xdr:row>39</xdr:row>
      <xdr:rowOff>171450</xdr:rowOff>
    </xdr:from>
    <xdr:to>
      <xdr:col>0</xdr:col>
      <xdr:colOff>781050</xdr:colOff>
      <xdr:row>39</xdr:row>
      <xdr:rowOff>581025</xdr:rowOff>
    </xdr:to>
    <xdr:pic>
      <xdr:nvPicPr>
        <xdr:cNvPr id="1064" name="Рисунок 74" descr="Рисунок 74"/>
        <xdr:cNvPicPr>
          <a:picLocks noChangeAspect="1"/>
        </xdr:cNvPicPr>
      </xdr:nvPicPr>
      <xdr:blipFill>
        <a:blip xmlns:r="http://schemas.openxmlformats.org/officeDocument/2006/relationships" r:embed="rId39" cstate="print"/>
        <a:srcRect/>
        <a:stretch>
          <a:fillRect/>
        </a:stretch>
      </xdr:blipFill>
      <xdr:spPr bwMode="auto">
        <a:xfrm>
          <a:off x="28575" y="27384375"/>
          <a:ext cx="752475" cy="4095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38100</xdr:colOff>
      <xdr:row>41</xdr:row>
      <xdr:rowOff>161925</xdr:rowOff>
    </xdr:from>
    <xdr:to>
      <xdr:col>0</xdr:col>
      <xdr:colOff>771525</xdr:colOff>
      <xdr:row>41</xdr:row>
      <xdr:rowOff>561975</xdr:rowOff>
    </xdr:to>
    <xdr:pic>
      <xdr:nvPicPr>
        <xdr:cNvPr id="1065" name="Рисунок 75" descr="Рисунок 75"/>
        <xdr:cNvPicPr>
          <a:picLocks noChangeAspect="1"/>
        </xdr:cNvPicPr>
      </xdr:nvPicPr>
      <xdr:blipFill>
        <a:blip xmlns:r="http://schemas.openxmlformats.org/officeDocument/2006/relationships" r:embed="rId40" cstate="print"/>
        <a:srcRect/>
        <a:stretch>
          <a:fillRect/>
        </a:stretch>
      </xdr:blipFill>
      <xdr:spPr bwMode="auto">
        <a:xfrm>
          <a:off x="38100" y="28898850"/>
          <a:ext cx="733425" cy="4000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38100</xdr:colOff>
      <xdr:row>44</xdr:row>
      <xdr:rowOff>152400</xdr:rowOff>
    </xdr:from>
    <xdr:to>
      <xdr:col>0</xdr:col>
      <xdr:colOff>742950</xdr:colOff>
      <xdr:row>44</xdr:row>
      <xdr:rowOff>590550</xdr:rowOff>
    </xdr:to>
    <xdr:pic>
      <xdr:nvPicPr>
        <xdr:cNvPr id="1066" name="Рисунок 76" descr="Рисунок 76"/>
        <xdr:cNvPicPr>
          <a:picLocks noChangeAspect="1"/>
        </xdr:cNvPicPr>
      </xdr:nvPicPr>
      <xdr:blipFill>
        <a:blip xmlns:r="http://schemas.openxmlformats.org/officeDocument/2006/relationships" r:embed="rId41" cstate="print"/>
        <a:srcRect/>
        <a:stretch>
          <a:fillRect/>
        </a:stretch>
      </xdr:blipFill>
      <xdr:spPr bwMode="auto">
        <a:xfrm>
          <a:off x="38100" y="31175325"/>
          <a:ext cx="704850" cy="4381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57150</xdr:colOff>
      <xdr:row>45</xdr:row>
      <xdr:rowOff>219075</xdr:rowOff>
    </xdr:from>
    <xdr:to>
      <xdr:col>0</xdr:col>
      <xdr:colOff>723900</xdr:colOff>
      <xdr:row>45</xdr:row>
      <xdr:rowOff>552450</xdr:rowOff>
    </xdr:to>
    <xdr:pic>
      <xdr:nvPicPr>
        <xdr:cNvPr id="1067" name="Рисунок 77" descr="Рисунок 77"/>
        <xdr:cNvPicPr>
          <a:picLocks noChangeAspect="1"/>
        </xdr:cNvPicPr>
      </xdr:nvPicPr>
      <xdr:blipFill>
        <a:blip xmlns:r="http://schemas.openxmlformats.org/officeDocument/2006/relationships" r:embed="rId42" cstate="print"/>
        <a:srcRect/>
        <a:stretch>
          <a:fillRect/>
        </a:stretch>
      </xdr:blipFill>
      <xdr:spPr bwMode="auto">
        <a:xfrm>
          <a:off x="57150" y="32004000"/>
          <a:ext cx="666750" cy="3333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57150</xdr:colOff>
      <xdr:row>46</xdr:row>
      <xdr:rowOff>0</xdr:rowOff>
    </xdr:from>
    <xdr:to>
      <xdr:col>0</xdr:col>
      <xdr:colOff>752475</xdr:colOff>
      <xdr:row>46</xdr:row>
      <xdr:rowOff>333375</xdr:rowOff>
    </xdr:to>
    <xdr:pic>
      <xdr:nvPicPr>
        <xdr:cNvPr id="1068" name="Рисунок 78" descr="Рисунок 78"/>
        <xdr:cNvPicPr>
          <a:picLocks noChangeAspect="1"/>
        </xdr:cNvPicPr>
      </xdr:nvPicPr>
      <xdr:blipFill>
        <a:blip xmlns:r="http://schemas.openxmlformats.org/officeDocument/2006/relationships" r:embed="rId43" cstate="print"/>
        <a:srcRect/>
        <a:stretch>
          <a:fillRect/>
        </a:stretch>
      </xdr:blipFill>
      <xdr:spPr bwMode="auto">
        <a:xfrm>
          <a:off x="57150" y="32546925"/>
          <a:ext cx="695325" cy="3333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38100</xdr:colOff>
      <xdr:row>46</xdr:row>
      <xdr:rowOff>152400</xdr:rowOff>
    </xdr:from>
    <xdr:to>
      <xdr:col>0</xdr:col>
      <xdr:colOff>771525</xdr:colOff>
      <xdr:row>46</xdr:row>
      <xdr:rowOff>533400</xdr:rowOff>
    </xdr:to>
    <xdr:pic>
      <xdr:nvPicPr>
        <xdr:cNvPr id="1069" name="Рисунок 79" descr="Рисунок 79"/>
        <xdr:cNvPicPr>
          <a:picLocks noChangeAspect="1"/>
        </xdr:cNvPicPr>
      </xdr:nvPicPr>
      <xdr:blipFill>
        <a:blip xmlns:r="http://schemas.openxmlformats.org/officeDocument/2006/relationships" r:embed="rId44" cstate="print"/>
        <a:srcRect/>
        <a:stretch>
          <a:fillRect/>
        </a:stretch>
      </xdr:blipFill>
      <xdr:spPr bwMode="auto">
        <a:xfrm>
          <a:off x="38100" y="32699325"/>
          <a:ext cx="733425" cy="3810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Тема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Тема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Тема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47"/>
  <sheetViews>
    <sheetView showGridLines="0" tabSelected="1" workbookViewId="0"/>
  </sheetViews>
  <sheetFormatPr defaultRowHeight="15" customHeight="1" x14ac:dyDescent="0.25"/>
  <cols>
    <col min="1" max="1" width="12" style="1" customWidth="1"/>
    <col min="2" max="2" width="12.28515625" style="1" customWidth="1"/>
    <col min="3" max="3" width="19.28515625" style="1" customWidth="1"/>
    <col min="4" max="4" width="19.85546875" style="1" customWidth="1"/>
    <col min="5" max="5" width="49.85546875" style="1" customWidth="1"/>
    <col min="6" max="6" width="15" style="1" customWidth="1"/>
    <col min="7" max="8" width="13.28515625" style="1" customWidth="1"/>
    <col min="9" max="26" width="9.140625" style="1" customWidth="1"/>
    <col min="27" max="27" width="10.140625" style="1" customWidth="1"/>
    <col min="28" max="28" width="13.85546875" style="1" customWidth="1"/>
    <col min="29" max="29" width="10" style="1" customWidth="1"/>
    <col min="30" max="30" width="13.85546875" style="1" customWidth="1"/>
    <col min="31" max="31" width="9.140625" style="1" customWidth="1"/>
    <col min="32" max="16384" width="9.140625" style="1"/>
  </cols>
  <sheetData>
    <row r="1" spans="1:30" ht="15" customHeight="1" x14ac:dyDescent="0.25">
      <c r="A1" s="2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</row>
    <row r="2" spans="1:30" ht="15" customHeight="1" x14ac:dyDescent="0.25">
      <c r="A2" s="4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</row>
    <row r="3" spans="1:30" ht="15" customHeight="1" x14ac:dyDescent="0.25">
      <c r="A3" s="4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</row>
    <row r="4" spans="1:30" ht="15" customHeight="1" x14ac:dyDescent="0.25">
      <c r="A4" s="6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8">
        <f t="array" ref="Z4">SUBTOTAL(9,Z6:Z47)</f>
        <v>2413</v>
      </c>
      <c r="AA4" s="7"/>
      <c r="AB4" s="9">
        <f t="array" ref="AB4">SUBTOTAL(9,AB6:AB47)</f>
        <v>246385</v>
      </c>
      <c r="AC4" s="7"/>
      <c r="AD4" s="9">
        <f t="array" ref="AD4">SUBTOTAL(9,AD6:AD47)</f>
        <v>123192.5</v>
      </c>
    </row>
    <row r="5" spans="1:30" ht="42.75" customHeight="1" x14ac:dyDescent="0.25">
      <c r="A5" s="10" t="s">
        <v>0</v>
      </c>
      <c r="B5" s="10" t="s">
        <v>1</v>
      </c>
      <c r="C5" s="10" t="s">
        <v>2</v>
      </c>
      <c r="D5" s="10" t="s">
        <v>3</v>
      </c>
      <c r="E5" s="10" t="s">
        <v>4</v>
      </c>
      <c r="F5" s="10" t="s">
        <v>5</v>
      </c>
      <c r="G5" s="10" t="s">
        <v>6</v>
      </c>
      <c r="H5" s="10" t="s">
        <v>7</v>
      </c>
      <c r="I5" s="11">
        <v>5.5</v>
      </c>
      <c r="J5" s="10" t="s">
        <v>8</v>
      </c>
      <c r="K5" s="11">
        <v>6.5</v>
      </c>
      <c r="L5" s="10" t="s">
        <v>9</v>
      </c>
      <c r="M5" s="11">
        <v>7.5</v>
      </c>
      <c r="N5" s="10" t="s">
        <v>10</v>
      </c>
      <c r="O5" s="11">
        <v>8.5</v>
      </c>
      <c r="P5" s="10" t="s">
        <v>11</v>
      </c>
      <c r="Q5" s="11">
        <v>9.5</v>
      </c>
      <c r="R5" s="10" t="s">
        <v>12</v>
      </c>
      <c r="S5" s="11">
        <v>10.5</v>
      </c>
      <c r="T5" s="10" t="s">
        <v>13</v>
      </c>
      <c r="U5" s="11">
        <v>11.5</v>
      </c>
      <c r="V5" s="10" t="s">
        <v>14</v>
      </c>
      <c r="W5" s="11">
        <v>12.5</v>
      </c>
      <c r="X5" s="10" t="s">
        <v>15</v>
      </c>
      <c r="Y5" s="10" t="s">
        <v>16</v>
      </c>
      <c r="Z5" s="10" t="s">
        <v>17</v>
      </c>
      <c r="AA5" s="10" t="s">
        <v>18</v>
      </c>
      <c r="AB5" s="10" t="s">
        <v>19</v>
      </c>
      <c r="AC5" s="10" t="s">
        <v>20</v>
      </c>
      <c r="AD5" s="10" t="s">
        <v>21</v>
      </c>
    </row>
    <row r="6" spans="1:30" ht="60" customHeight="1" x14ac:dyDescent="0.25">
      <c r="A6" s="12"/>
      <c r="B6" s="13" t="s">
        <v>22</v>
      </c>
      <c r="C6" s="13" t="s">
        <v>23</v>
      </c>
      <c r="D6" s="13" t="s">
        <v>24</v>
      </c>
      <c r="E6" s="13" t="s">
        <v>25</v>
      </c>
      <c r="F6" s="13" t="s">
        <v>26</v>
      </c>
      <c r="G6" s="13" t="s">
        <v>27</v>
      </c>
      <c r="H6" s="13" t="s">
        <v>28</v>
      </c>
      <c r="I6" s="12"/>
      <c r="J6" s="12"/>
      <c r="K6" s="12"/>
      <c r="L6" s="12"/>
      <c r="M6" s="12"/>
      <c r="N6" s="14">
        <v>15</v>
      </c>
      <c r="O6" s="14">
        <v>20</v>
      </c>
      <c r="P6" s="14">
        <v>35</v>
      </c>
      <c r="Q6" s="14">
        <v>35</v>
      </c>
      <c r="R6" s="14">
        <v>35</v>
      </c>
      <c r="S6" s="14">
        <v>35</v>
      </c>
      <c r="T6" s="14">
        <v>25</v>
      </c>
      <c r="U6" s="14">
        <v>20</v>
      </c>
      <c r="V6" s="14">
        <v>20</v>
      </c>
      <c r="W6" s="12"/>
      <c r="X6" s="12"/>
      <c r="Y6" s="12"/>
      <c r="Z6" s="14">
        <f t="array" ref="Z6">SUM(I6:Y6)</f>
        <v>240</v>
      </c>
      <c r="AA6" s="15">
        <v>65</v>
      </c>
      <c r="AB6" s="15">
        <f t="array" ref="AB6">AA6*Z6</f>
        <v>15600</v>
      </c>
      <c r="AC6" s="15">
        <f t="array" ref="AC6">AA6/2</f>
        <v>32.5</v>
      </c>
      <c r="AD6" s="15">
        <f t="array" ref="AD6">AC6*Z6</f>
        <v>7800</v>
      </c>
    </row>
    <row r="7" spans="1:30" ht="60" customHeight="1" x14ac:dyDescent="0.25">
      <c r="A7" s="12"/>
      <c r="B7" s="13" t="s">
        <v>22</v>
      </c>
      <c r="C7" s="13" t="s">
        <v>29</v>
      </c>
      <c r="D7" s="13" t="s">
        <v>24</v>
      </c>
      <c r="E7" s="13" t="s">
        <v>30</v>
      </c>
      <c r="F7" s="13" t="s">
        <v>26</v>
      </c>
      <c r="G7" s="13" t="s">
        <v>31</v>
      </c>
      <c r="H7" s="13" t="s">
        <v>28</v>
      </c>
      <c r="I7" s="14">
        <v>0</v>
      </c>
      <c r="J7" s="14">
        <v>0</v>
      </c>
      <c r="K7" s="14">
        <v>1</v>
      </c>
      <c r="L7" s="14">
        <v>1</v>
      </c>
      <c r="M7" s="14">
        <v>3</v>
      </c>
      <c r="N7" s="14">
        <v>2</v>
      </c>
      <c r="O7" s="14">
        <v>1</v>
      </c>
      <c r="P7" s="14">
        <v>0</v>
      </c>
      <c r="Q7" s="14">
        <v>0</v>
      </c>
      <c r="R7" s="14">
        <v>0</v>
      </c>
      <c r="S7" s="14">
        <v>0</v>
      </c>
      <c r="T7" s="14">
        <v>1</v>
      </c>
      <c r="U7" s="14">
        <v>1</v>
      </c>
      <c r="V7" s="14">
        <v>0</v>
      </c>
      <c r="W7" s="14">
        <v>0</v>
      </c>
      <c r="X7" s="14">
        <v>1</v>
      </c>
      <c r="Y7" s="14">
        <v>0</v>
      </c>
      <c r="Z7" s="14">
        <f t="array" ref="Z7">SUM(I7:Y7)</f>
        <v>11</v>
      </c>
      <c r="AA7" s="15">
        <v>130</v>
      </c>
      <c r="AB7" s="15">
        <f t="array" ref="AB7">AA7*Z7</f>
        <v>1430</v>
      </c>
      <c r="AC7" s="15">
        <f t="array" ref="AC7">AA7/2</f>
        <v>65</v>
      </c>
      <c r="AD7" s="15">
        <f t="array" ref="AD7">AC7*Z7</f>
        <v>715</v>
      </c>
    </row>
    <row r="8" spans="1:30" ht="60" customHeight="1" x14ac:dyDescent="0.25">
      <c r="A8" s="12"/>
      <c r="B8" s="13" t="s">
        <v>22</v>
      </c>
      <c r="C8" s="13" t="s">
        <v>32</v>
      </c>
      <c r="D8" s="13" t="s">
        <v>24</v>
      </c>
      <c r="E8" s="13" t="s">
        <v>33</v>
      </c>
      <c r="F8" s="13" t="s">
        <v>26</v>
      </c>
      <c r="G8" s="13" t="s">
        <v>34</v>
      </c>
      <c r="H8" s="13" t="s">
        <v>28</v>
      </c>
      <c r="I8" s="12"/>
      <c r="J8" s="12"/>
      <c r="K8" s="12"/>
      <c r="L8" s="12"/>
      <c r="M8" s="12"/>
      <c r="N8" s="14">
        <v>2</v>
      </c>
      <c r="O8" s="14">
        <v>3</v>
      </c>
      <c r="P8" s="14">
        <v>3</v>
      </c>
      <c r="Q8" s="14">
        <v>3</v>
      </c>
      <c r="R8" s="14">
        <v>3</v>
      </c>
      <c r="S8" s="14">
        <v>3</v>
      </c>
      <c r="T8" s="14">
        <v>3</v>
      </c>
      <c r="U8" s="14">
        <v>3</v>
      </c>
      <c r="V8" s="14">
        <v>2</v>
      </c>
      <c r="W8" s="14">
        <v>1</v>
      </c>
      <c r="X8" s="12"/>
      <c r="Y8" s="12"/>
      <c r="Z8" s="14">
        <f t="array" ref="Z8">SUM(I8:Y8)</f>
        <v>26</v>
      </c>
      <c r="AA8" s="15">
        <v>150</v>
      </c>
      <c r="AB8" s="15">
        <f t="array" ref="AB8">AA8*Z8</f>
        <v>3900</v>
      </c>
      <c r="AC8" s="15">
        <f t="array" ref="AC8">AA8/2</f>
        <v>75</v>
      </c>
      <c r="AD8" s="15">
        <f t="array" ref="AD8">AC8*Z8</f>
        <v>1950</v>
      </c>
    </row>
    <row r="9" spans="1:30" ht="60" customHeight="1" x14ac:dyDescent="0.25">
      <c r="A9" s="12"/>
      <c r="B9" s="13" t="s">
        <v>22</v>
      </c>
      <c r="C9" s="13" t="s">
        <v>35</v>
      </c>
      <c r="D9" s="13" t="s">
        <v>36</v>
      </c>
      <c r="E9" s="13" t="s">
        <v>37</v>
      </c>
      <c r="F9" s="13" t="s">
        <v>26</v>
      </c>
      <c r="G9" s="13" t="s">
        <v>31</v>
      </c>
      <c r="H9" s="13" t="s">
        <v>28</v>
      </c>
      <c r="I9" s="14">
        <v>0</v>
      </c>
      <c r="J9" s="14">
        <v>0</v>
      </c>
      <c r="K9" s="14">
        <v>0</v>
      </c>
      <c r="L9" s="14">
        <v>0</v>
      </c>
      <c r="M9" s="14">
        <v>0</v>
      </c>
      <c r="N9" s="14">
        <v>19</v>
      </c>
      <c r="O9" s="14">
        <v>25</v>
      </c>
      <c r="P9" s="14">
        <v>30</v>
      </c>
      <c r="Q9" s="14">
        <v>40</v>
      </c>
      <c r="R9" s="14">
        <v>50</v>
      </c>
      <c r="S9" s="14">
        <v>49</v>
      </c>
      <c r="T9" s="14">
        <v>31</v>
      </c>
      <c r="U9" s="14">
        <v>21</v>
      </c>
      <c r="V9" s="14">
        <v>0</v>
      </c>
      <c r="W9" s="14">
        <v>0</v>
      </c>
      <c r="X9" s="14">
        <v>0</v>
      </c>
      <c r="Y9" s="14">
        <v>0</v>
      </c>
      <c r="Z9" s="14">
        <f t="array" ref="Z9">SUM(I9:Y9)</f>
        <v>265</v>
      </c>
      <c r="AA9" s="15">
        <v>70</v>
      </c>
      <c r="AB9" s="15">
        <f t="array" ref="AB9">AA9*Z9</f>
        <v>18550</v>
      </c>
      <c r="AC9" s="15">
        <f t="array" ref="AC9">AA9/2</f>
        <v>35</v>
      </c>
      <c r="AD9" s="15">
        <f t="array" ref="AD9">AC9*Z9</f>
        <v>9275</v>
      </c>
    </row>
    <row r="10" spans="1:30" ht="60" customHeight="1" x14ac:dyDescent="0.25">
      <c r="A10" s="12"/>
      <c r="B10" s="13" t="s">
        <v>22</v>
      </c>
      <c r="C10" s="13" t="s">
        <v>38</v>
      </c>
      <c r="D10" s="13" t="s">
        <v>36</v>
      </c>
      <c r="E10" s="13" t="s">
        <v>39</v>
      </c>
      <c r="F10" s="13" t="s">
        <v>26</v>
      </c>
      <c r="G10" s="13" t="s">
        <v>31</v>
      </c>
      <c r="H10" s="13" t="s">
        <v>28</v>
      </c>
      <c r="I10" s="14">
        <v>0</v>
      </c>
      <c r="J10" s="14">
        <v>0</v>
      </c>
      <c r="K10" s="14">
        <v>0</v>
      </c>
      <c r="L10" s="14">
        <v>24</v>
      </c>
      <c r="M10" s="14">
        <v>28</v>
      </c>
      <c r="N10" s="14">
        <v>31</v>
      </c>
      <c r="O10" s="14">
        <v>17</v>
      </c>
      <c r="P10" s="14">
        <v>67</v>
      </c>
      <c r="Q10" s="14">
        <v>62</v>
      </c>
      <c r="R10" s="14">
        <v>30</v>
      </c>
      <c r="S10" s="14">
        <v>54</v>
      </c>
      <c r="T10" s="14">
        <v>20</v>
      </c>
      <c r="U10" s="14">
        <v>21</v>
      </c>
      <c r="V10" s="14">
        <v>20</v>
      </c>
      <c r="W10" s="14">
        <v>36</v>
      </c>
      <c r="X10" s="14">
        <v>26</v>
      </c>
      <c r="Y10" s="14">
        <v>21</v>
      </c>
      <c r="Z10" s="14">
        <f t="array" ref="Z10">SUM(I10:Y10)</f>
        <v>457</v>
      </c>
      <c r="AA10" s="15">
        <v>70</v>
      </c>
      <c r="AB10" s="15">
        <f t="array" ref="AB10">AA10*Z10</f>
        <v>31990</v>
      </c>
      <c r="AC10" s="15">
        <f t="array" ref="AC10">AA10/2</f>
        <v>35</v>
      </c>
      <c r="AD10" s="15">
        <f t="array" ref="AD10">AC10*Z10</f>
        <v>15995</v>
      </c>
    </row>
    <row r="11" spans="1:30" ht="60" customHeight="1" x14ac:dyDescent="0.25">
      <c r="A11" s="12"/>
      <c r="B11" s="13" t="s">
        <v>22</v>
      </c>
      <c r="C11" s="13" t="s">
        <v>40</v>
      </c>
      <c r="D11" s="13" t="s">
        <v>36</v>
      </c>
      <c r="E11" s="13" t="s">
        <v>41</v>
      </c>
      <c r="F11" s="13" t="s">
        <v>26</v>
      </c>
      <c r="G11" s="13" t="s">
        <v>31</v>
      </c>
      <c r="H11" s="13" t="s">
        <v>28</v>
      </c>
      <c r="I11" s="12"/>
      <c r="J11" s="12"/>
      <c r="K11" s="12"/>
      <c r="L11" s="12"/>
      <c r="M11" s="14">
        <v>1</v>
      </c>
      <c r="N11" s="14">
        <v>2</v>
      </c>
      <c r="O11" s="14">
        <v>2</v>
      </c>
      <c r="P11" s="14">
        <v>2</v>
      </c>
      <c r="Q11" s="14">
        <v>2</v>
      </c>
      <c r="R11" s="14">
        <v>2</v>
      </c>
      <c r="S11" s="14">
        <v>1</v>
      </c>
      <c r="T11" s="14">
        <v>1</v>
      </c>
      <c r="U11" s="14">
        <v>1</v>
      </c>
      <c r="V11" s="12"/>
      <c r="W11" s="12"/>
      <c r="X11" s="12"/>
      <c r="Y11" s="12"/>
      <c r="Z11" s="14">
        <f t="array" ref="Z11">SUM(I11:Y11)</f>
        <v>14</v>
      </c>
      <c r="AA11" s="15">
        <v>110</v>
      </c>
      <c r="AB11" s="15">
        <f t="array" ref="AB11">AA11*Z11</f>
        <v>1540</v>
      </c>
      <c r="AC11" s="15">
        <f t="array" ref="AC11">AA11/2</f>
        <v>55</v>
      </c>
      <c r="AD11" s="15">
        <f t="array" ref="AD11">AC11*Z11</f>
        <v>770</v>
      </c>
    </row>
    <row r="12" spans="1:30" ht="60" customHeight="1" x14ac:dyDescent="0.25">
      <c r="A12" s="12"/>
      <c r="B12" s="13" t="s">
        <v>22</v>
      </c>
      <c r="C12" s="13" t="s">
        <v>42</v>
      </c>
      <c r="D12" s="13" t="s">
        <v>36</v>
      </c>
      <c r="E12" s="13" t="s">
        <v>43</v>
      </c>
      <c r="F12" s="13" t="s">
        <v>26</v>
      </c>
      <c r="G12" s="13" t="s">
        <v>31</v>
      </c>
      <c r="H12" s="13" t="s">
        <v>28</v>
      </c>
      <c r="I12" s="12"/>
      <c r="J12" s="12"/>
      <c r="K12" s="12"/>
      <c r="L12" s="12"/>
      <c r="M12" s="12"/>
      <c r="N12" s="12"/>
      <c r="O12" s="12"/>
      <c r="P12" s="14">
        <v>1</v>
      </c>
      <c r="Q12" s="14">
        <v>1</v>
      </c>
      <c r="R12" s="14">
        <v>1</v>
      </c>
      <c r="S12" s="14">
        <v>1</v>
      </c>
      <c r="T12" s="14">
        <v>1</v>
      </c>
      <c r="U12" s="14">
        <v>1</v>
      </c>
      <c r="V12" s="12"/>
      <c r="W12" s="12"/>
      <c r="X12" s="12"/>
      <c r="Y12" s="12"/>
      <c r="Z12" s="14">
        <f t="array" ref="Z12">SUM(I12:Y12)</f>
        <v>6</v>
      </c>
      <c r="AA12" s="15">
        <v>110</v>
      </c>
      <c r="AB12" s="15">
        <f t="array" ref="AB12">AA12*Z12</f>
        <v>660</v>
      </c>
      <c r="AC12" s="15">
        <f t="array" ref="AC12">AA12/2</f>
        <v>55</v>
      </c>
      <c r="AD12" s="15">
        <f t="array" ref="AD12">AC12*Z12</f>
        <v>330</v>
      </c>
    </row>
    <row r="13" spans="1:30" ht="60" customHeight="1" x14ac:dyDescent="0.25">
      <c r="A13" s="12"/>
      <c r="B13" s="13" t="s">
        <v>22</v>
      </c>
      <c r="C13" s="13" t="s">
        <v>44</v>
      </c>
      <c r="D13" s="13" t="s">
        <v>24</v>
      </c>
      <c r="E13" s="13" t="s">
        <v>45</v>
      </c>
      <c r="F13" s="13" t="s">
        <v>26</v>
      </c>
      <c r="G13" s="13" t="s">
        <v>27</v>
      </c>
      <c r="H13" s="13" t="s">
        <v>28</v>
      </c>
      <c r="I13" s="14">
        <v>0</v>
      </c>
      <c r="J13" s="14">
        <v>0</v>
      </c>
      <c r="K13" s="14">
        <v>0</v>
      </c>
      <c r="L13" s="14">
        <v>0</v>
      </c>
      <c r="M13" s="14">
        <v>1</v>
      </c>
      <c r="N13" s="14">
        <v>2</v>
      </c>
      <c r="O13" s="14">
        <v>4</v>
      </c>
      <c r="P13" s="14">
        <v>4</v>
      </c>
      <c r="Q13" s="14">
        <v>5</v>
      </c>
      <c r="R13" s="14">
        <v>5</v>
      </c>
      <c r="S13" s="14">
        <v>4</v>
      </c>
      <c r="T13" s="14">
        <v>4</v>
      </c>
      <c r="U13" s="14">
        <v>3</v>
      </c>
      <c r="V13" s="14">
        <v>3</v>
      </c>
      <c r="W13" s="14">
        <v>2</v>
      </c>
      <c r="X13" s="14">
        <v>0</v>
      </c>
      <c r="Y13" s="14">
        <v>0</v>
      </c>
      <c r="Z13" s="14">
        <f t="array" ref="Z13">SUM(I13:Y13)</f>
        <v>37</v>
      </c>
      <c r="AA13" s="15">
        <v>95</v>
      </c>
      <c r="AB13" s="15">
        <f t="array" ref="AB13">AA13*Z13</f>
        <v>3515</v>
      </c>
      <c r="AC13" s="15">
        <f t="array" ref="AC13">AA13/2</f>
        <v>47.5</v>
      </c>
      <c r="AD13" s="15">
        <f t="array" ref="AD13">AC13*Z13</f>
        <v>1757.5</v>
      </c>
    </row>
    <row r="14" spans="1:30" ht="60" customHeight="1" x14ac:dyDescent="0.25">
      <c r="A14" s="12"/>
      <c r="B14" s="13" t="s">
        <v>22</v>
      </c>
      <c r="C14" s="13" t="s">
        <v>46</v>
      </c>
      <c r="D14" s="13" t="s">
        <v>24</v>
      </c>
      <c r="E14" s="13" t="s">
        <v>47</v>
      </c>
      <c r="F14" s="13" t="s">
        <v>26</v>
      </c>
      <c r="G14" s="13" t="s">
        <v>27</v>
      </c>
      <c r="H14" s="13" t="s">
        <v>28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1</v>
      </c>
      <c r="P14" s="14">
        <v>2</v>
      </c>
      <c r="Q14" s="14">
        <v>1</v>
      </c>
      <c r="R14" s="14">
        <v>2</v>
      </c>
      <c r="S14" s="14">
        <v>2</v>
      </c>
      <c r="T14" s="14">
        <v>1</v>
      </c>
      <c r="U14" s="14">
        <v>1</v>
      </c>
      <c r="V14" s="14">
        <v>1</v>
      </c>
      <c r="W14" s="14">
        <v>0</v>
      </c>
      <c r="X14" s="14">
        <v>0</v>
      </c>
      <c r="Y14" s="14">
        <v>0</v>
      </c>
      <c r="Z14" s="14">
        <f t="array" ref="Z14">SUM(I14:Y14)</f>
        <v>11</v>
      </c>
      <c r="AA14" s="15">
        <v>160</v>
      </c>
      <c r="AB14" s="15">
        <f t="array" ref="AB14">AA14*Z14</f>
        <v>1760</v>
      </c>
      <c r="AC14" s="15">
        <f t="array" ref="AC14">AA14/2</f>
        <v>80</v>
      </c>
      <c r="AD14" s="15">
        <f t="array" ref="AD14">AC14*Z14</f>
        <v>880</v>
      </c>
    </row>
    <row r="15" spans="1:30" ht="60" customHeight="1" x14ac:dyDescent="0.25">
      <c r="A15" s="12"/>
      <c r="B15" s="13" t="s">
        <v>22</v>
      </c>
      <c r="C15" s="13" t="s">
        <v>48</v>
      </c>
      <c r="D15" s="13" t="s">
        <v>24</v>
      </c>
      <c r="E15" s="13" t="s">
        <v>49</v>
      </c>
      <c r="F15" s="13" t="s">
        <v>26</v>
      </c>
      <c r="G15" s="13" t="s">
        <v>27</v>
      </c>
      <c r="H15" s="13" t="s">
        <v>28</v>
      </c>
      <c r="I15" s="14">
        <v>0</v>
      </c>
      <c r="J15" s="14">
        <v>0</v>
      </c>
      <c r="K15" s="14">
        <v>0</v>
      </c>
      <c r="L15" s="14">
        <v>2</v>
      </c>
      <c r="M15" s="14">
        <v>3</v>
      </c>
      <c r="N15" s="14">
        <v>7</v>
      </c>
      <c r="O15" s="14">
        <v>12</v>
      </c>
      <c r="P15" s="14">
        <v>18</v>
      </c>
      <c r="Q15" s="14">
        <v>23</v>
      </c>
      <c r="R15" s="14">
        <v>23</v>
      </c>
      <c r="S15" s="14">
        <v>22</v>
      </c>
      <c r="T15" s="14">
        <v>17</v>
      </c>
      <c r="U15" s="14">
        <v>8</v>
      </c>
      <c r="V15" s="14">
        <v>7</v>
      </c>
      <c r="W15" s="14">
        <v>2</v>
      </c>
      <c r="X15" s="14">
        <v>2</v>
      </c>
      <c r="Y15" s="14">
        <v>0</v>
      </c>
      <c r="Z15" s="14">
        <f t="array" ref="Z15">SUM(I15:Y15)</f>
        <v>146</v>
      </c>
      <c r="AA15" s="15">
        <v>120</v>
      </c>
      <c r="AB15" s="15">
        <f t="array" ref="AB15">AA15*Z15</f>
        <v>17520</v>
      </c>
      <c r="AC15" s="15">
        <f t="array" ref="AC15">AA15/2</f>
        <v>60</v>
      </c>
      <c r="AD15" s="15">
        <f t="array" ref="AD15">AC15*Z15</f>
        <v>8760</v>
      </c>
    </row>
    <row r="16" spans="1:30" ht="60" customHeight="1" x14ac:dyDescent="0.25">
      <c r="A16" s="12"/>
      <c r="B16" s="13" t="s">
        <v>22</v>
      </c>
      <c r="C16" s="13" t="s">
        <v>50</v>
      </c>
      <c r="D16" s="13" t="s">
        <v>36</v>
      </c>
      <c r="E16" s="13" t="s">
        <v>51</v>
      </c>
      <c r="F16" s="13" t="s">
        <v>26</v>
      </c>
      <c r="G16" s="13" t="s">
        <v>27</v>
      </c>
      <c r="H16" s="13" t="s">
        <v>28</v>
      </c>
      <c r="I16" s="14">
        <v>0</v>
      </c>
      <c r="J16" s="14">
        <v>0</v>
      </c>
      <c r="K16" s="14">
        <v>0</v>
      </c>
      <c r="L16" s="14">
        <v>1</v>
      </c>
      <c r="M16" s="14">
        <v>0</v>
      </c>
      <c r="N16" s="14">
        <v>10</v>
      </c>
      <c r="O16" s="14">
        <v>22</v>
      </c>
      <c r="P16" s="14">
        <v>26</v>
      </c>
      <c r="Q16" s="14">
        <v>26</v>
      </c>
      <c r="R16" s="14">
        <v>16</v>
      </c>
      <c r="S16" s="14">
        <v>6</v>
      </c>
      <c r="T16" s="14">
        <v>4</v>
      </c>
      <c r="U16" s="14">
        <v>0</v>
      </c>
      <c r="V16" s="14">
        <v>1</v>
      </c>
      <c r="W16" s="14">
        <v>2</v>
      </c>
      <c r="X16" s="14">
        <v>2</v>
      </c>
      <c r="Y16" s="14">
        <v>0</v>
      </c>
      <c r="Z16" s="14">
        <f t="array" ref="Z16">SUM(I16:Y16)</f>
        <v>116</v>
      </c>
      <c r="AA16" s="15">
        <v>170</v>
      </c>
      <c r="AB16" s="15">
        <f t="array" ref="AB16">AA16*Z16</f>
        <v>19720</v>
      </c>
      <c r="AC16" s="15">
        <f t="array" ref="AC16">AA16/2</f>
        <v>85</v>
      </c>
      <c r="AD16" s="15">
        <f t="array" ref="AD16">AC16*Z16</f>
        <v>9860</v>
      </c>
    </row>
    <row r="17" spans="1:30" ht="60" customHeight="1" x14ac:dyDescent="0.25">
      <c r="A17" s="12"/>
      <c r="B17" s="13" t="s">
        <v>22</v>
      </c>
      <c r="C17" s="13" t="s">
        <v>52</v>
      </c>
      <c r="D17" s="13" t="s">
        <v>36</v>
      </c>
      <c r="E17" s="13" t="s">
        <v>53</v>
      </c>
      <c r="F17" s="13" t="s">
        <v>26</v>
      </c>
      <c r="G17" s="13" t="s">
        <v>27</v>
      </c>
      <c r="H17" s="13" t="s">
        <v>28</v>
      </c>
      <c r="I17" s="12"/>
      <c r="J17" s="12"/>
      <c r="K17" s="12"/>
      <c r="L17" s="14">
        <v>1</v>
      </c>
      <c r="M17" s="14">
        <v>1</v>
      </c>
      <c r="N17" s="14">
        <v>1</v>
      </c>
      <c r="O17" s="14">
        <v>1</v>
      </c>
      <c r="P17" s="14">
        <v>1</v>
      </c>
      <c r="Q17" s="14">
        <v>1</v>
      </c>
      <c r="R17" s="14">
        <v>1</v>
      </c>
      <c r="S17" s="14">
        <v>1</v>
      </c>
      <c r="T17" s="14">
        <v>1</v>
      </c>
      <c r="U17" s="14">
        <v>1</v>
      </c>
      <c r="V17" s="14">
        <v>1</v>
      </c>
      <c r="W17" s="14">
        <v>1</v>
      </c>
      <c r="X17" s="14">
        <v>1</v>
      </c>
      <c r="Y17" s="12"/>
      <c r="Z17" s="14">
        <f t="array" ref="Z17">SUM(I17:Y17)</f>
        <v>13</v>
      </c>
      <c r="AA17" s="15">
        <v>170</v>
      </c>
      <c r="AB17" s="15">
        <f t="array" ref="AB17">AA17*Z17</f>
        <v>2210</v>
      </c>
      <c r="AC17" s="15">
        <f t="array" ref="AC17">AA17/2</f>
        <v>85</v>
      </c>
      <c r="AD17" s="15">
        <f t="array" ref="AD17">AC17*Z17</f>
        <v>1105</v>
      </c>
    </row>
    <row r="18" spans="1:30" ht="60" customHeight="1" x14ac:dyDescent="0.25">
      <c r="A18" s="12"/>
      <c r="B18" s="13" t="s">
        <v>22</v>
      </c>
      <c r="C18" s="13" t="s">
        <v>54</v>
      </c>
      <c r="D18" s="13" t="s">
        <v>36</v>
      </c>
      <c r="E18" s="13" t="s">
        <v>55</v>
      </c>
      <c r="F18" s="13" t="s">
        <v>26</v>
      </c>
      <c r="G18" s="13" t="s">
        <v>31</v>
      </c>
      <c r="H18" s="13" t="s">
        <v>28</v>
      </c>
      <c r="I18" s="12"/>
      <c r="J18" s="12"/>
      <c r="K18" s="12"/>
      <c r="L18" s="14">
        <v>1</v>
      </c>
      <c r="M18" s="14">
        <v>2</v>
      </c>
      <c r="N18" s="14">
        <v>5</v>
      </c>
      <c r="O18" s="14">
        <v>5</v>
      </c>
      <c r="P18" s="14">
        <v>6</v>
      </c>
      <c r="Q18" s="14">
        <v>6</v>
      </c>
      <c r="R18" s="14">
        <v>6</v>
      </c>
      <c r="S18" s="14">
        <v>5</v>
      </c>
      <c r="T18" s="14">
        <v>5</v>
      </c>
      <c r="U18" s="14">
        <v>5</v>
      </c>
      <c r="V18" s="14">
        <v>4</v>
      </c>
      <c r="W18" s="14">
        <v>3</v>
      </c>
      <c r="X18" s="14">
        <v>3</v>
      </c>
      <c r="Y18" s="14">
        <v>1</v>
      </c>
      <c r="Z18" s="14">
        <f t="array" ref="Z18">SUM(I18:Y18)</f>
        <v>57</v>
      </c>
      <c r="AA18" s="15">
        <v>170</v>
      </c>
      <c r="AB18" s="15">
        <f t="array" ref="AB18">AA18*Z18</f>
        <v>9690</v>
      </c>
      <c r="AC18" s="15">
        <f t="array" ref="AC18">AA18/2</f>
        <v>85</v>
      </c>
      <c r="AD18" s="15">
        <f t="array" ref="AD18">AC18*Z18</f>
        <v>4845</v>
      </c>
    </row>
    <row r="19" spans="1:30" ht="60" customHeight="1" x14ac:dyDescent="0.25">
      <c r="A19" s="12"/>
      <c r="B19" s="13" t="s">
        <v>22</v>
      </c>
      <c r="C19" s="13" t="s">
        <v>56</v>
      </c>
      <c r="D19" s="13" t="s">
        <v>36</v>
      </c>
      <c r="E19" s="13" t="s">
        <v>57</v>
      </c>
      <c r="F19" s="13" t="s">
        <v>26</v>
      </c>
      <c r="G19" s="13" t="s">
        <v>31</v>
      </c>
      <c r="H19" s="13" t="s">
        <v>28</v>
      </c>
      <c r="I19" s="12"/>
      <c r="J19" s="12"/>
      <c r="K19" s="12"/>
      <c r="L19" s="12"/>
      <c r="M19" s="12"/>
      <c r="N19" s="12"/>
      <c r="O19" s="14">
        <v>1</v>
      </c>
      <c r="P19" s="14">
        <v>2</v>
      </c>
      <c r="Q19" s="14">
        <v>2</v>
      </c>
      <c r="R19" s="14">
        <v>2</v>
      </c>
      <c r="S19" s="14">
        <v>1</v>
      </c>
      <c r="T19" s="14">
        <v>1</v>
      </c>
      <c r="U19" s="14">
        <v>1</v>
      </c>
      <c r="V19" s="12"/>
      <c r="W19" s="12"/>
      <c r="X19" s="12"/>
      <c r="Y19" s="12"/>
      <c r="Z19" s="14">
        <f t="array" ref="Z19">SUM(I19:Y19)</f>
        <v>10</v>
      </c>
      <c r="AA19" s="15">
        <v>65</v>
      </c>
      <c r="AB19" s="15">
        <f t="array" ref="AB19">AA19*Z19</f>
        <v>650</v>
      </c>
      <c r="AC19" s="15">
        <f t="array" ref="AC19">AA19/2</f>
        <v>32.5</v>
      </c>
      <c r="AD19" s="15">
        <f t="array" ref="AD19">AC19*Z19</f>
        <v>325</v>
      </c>
    </row>
    <row r="20" spans="1:30" ht="60" customHeight="1" x14ac:dyDescent="0.25">
      <c r="A20" s="12"/>
      <c r="B20" s="13" t="s">
        <v>22</v>
      </c>
      <c r="C20" s="13" t="s">
        <v>58</v>
      </c>
      <c r="D20" s="13" t="s">
        <v>36</v>
      </c>
      <c r="E20" s="13" t="s">
        <v>59</v>
      </c>
      <c r="F20" s="13" t="s">
        <v>26</v>
      </c>
      <c r="G20" s="13" t="s">
        <v>31</v>
      </c>
      <c r="H20" s="13" t="s">
        <v>28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2</v>
      </c>
      <c r="O20" s="14">
        <v>1</v>
      </c>
      <c r="P20" s="14">
        <v>1</v>
      </c>
      <c r="Q20" s="14">
        <v>0</v>
      </c>
      <c r="R20" s="14">
        <v>0</v>
      </c>
      <c r="S20" s="14">
        <v>0</v>
      </c>
      <c r="T20" s="14">
        <v>1</v>
      </c>
      <c r="U20" s="14">
        <v>0</v>
      </c>
      <c r="V20" s="14">
        <v>1</v>
      </c>
      <c r="W20" s="14">
        <v>0</v>
      </c>
      <c r="X20" s="14">
        <v>0</v>
      </c>
      <c r="Y20" s="14">
        <v>0</v>
      </c>
      <c r="Z20" s="14">
        <f t="array" ref="Z20">SUM(I20:Y20)</f>
        <v>6</v>
      </c>
      <c r="AA20" s="15">
        <v>65</v>
      </c>
      <c r="AB20" s="15">
        <f t="array" ref="AB20">AA20*Z20</f>
        <v>390</v>
      </c>
      <c r="AC20" s="15">
        <f t="array" ref="AC20">AA20/2</f>
        <v>32.5</v>
      </c>
      <c r="AD20" s="15">
        <f t="array" ref="AD20">AC20*Z20</f>
        <v>195</v>
      </c>
    </row>
    <row r="21" spans="1:30" ht="60" customHeight="1" x14ac:dyDescent="0.25">
      <c r="A21" s="12"/>
      <c r="B21" s="13" t="s">
        <v>22</v>
      </c>
      <c r="C21" s="13" t="s">
        <v>60</v>
      </c>
      <c r="D21" s="13" t="s">
        <v>36</v>
      </c>
      <c r="E21" s="13" t="s">
        <v>61</v>
      </c>
      <c r="F21" s="13" t="s">
        <v>26</v>
      </c>
      <c r="G21" s="13" t="s">
        <v>31</v>
      </c>
      <c r="H21" s="13" t="s">
        <v>28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1</v>
      </c>
      <c r="O21" s="14">
        <v>1</v>
      </c>
      <c r="P21" s="14">
        <v>1</v>
      </c>
      <c r="Q21" s="14">
        <v>1</v>
      </c>
      <c r="R21" s="14">
        <v>1</v>
      </c>
      <c r="S21" s="14">
        <v>0</v>
      </c>
      <c r="T21" s="14">
        <v>2</v>
      </c>
      <c r="U21" s="14">
        <v>1</v>
      </c>
      <c r="V21" s="14">
        <v>0</v>
      </c>
      <c r="W21" s="14">
        <v>0</v>
      </c>
      <c r="X21" s="14">
        <v>0</v>
      </c>
      <c r="Y21" s="14">
        <v>0</v>
      </c>
      <c r="Z21" s="14">
        <f t="array" ref="Z21">SUM(I21:Y21)</f>
        <v>8</v>
      </c>
      <c r="AA21" s="15">
        <v>65</v>
      </c>
      <c r="AB21" s="15">
        <f t="array" ref="AB21">AA21*Z21</f>
        <v>520</v>
      </c>
      <c r="AC21" s="15">
        <f t="array" ref="AC21">AA21/2</f>
        <v>32.5</v>
      </c>
      <c r="AD21" s="15">
        <f t="array" ref="AD21">AC21*Z21</f>
        <v>260</v>
      </c>
    </row>
    <row r="22" spans="1:30" ht="60" customHeight="1" x14ac:dyDescent="0.25">
      <c r="A22" s="12"/>
      <c r="B22" s="13" t="s">
        <v>22</v>
      </c>
      <c r="C22" s="13" t="s">
        <v>62</v>
      </c>
      <c r="D22" s="13" t="s">
        <v>36</v>
      </c>
      <c r="E22" s="13" t="s">
        <v>63</v>
      </c>
      <c r="F22" s="13" t="s">
        <v>26</v>
      </c>
      <c r="G22" s="13" t="s">
        <v>31</v>
      </c>
      <c r="H22" s="13" t="s">
        <v>28</v>
      </c>
      <c r="I22" s="12"/>
      <c r="J22" s="12"/>
      <c r="K22" s="12"/>
      <c r="L22" s="12"/>
      <c r="M22" s="12"/>
      <c r="N22" s="14">
        <v>3</v>
      </c>
      <c r="O22" s="14">
        <v>3</v>
      </c>
      <c r="P22" s="14">
        <v>3</v>
      </c>
      <c r="Q22" s="14">
        <v>3</v>
      </c>
      <c r="R22" s="14">
        <v>3</v>
      </c>
      <c r="S22" s="14">
        <v>3</v>
      </c>
      <c r="T22" s="14">
        <v>3</v>
      </c>
      <c r="U22" s="14">
        <v>3</v>
      </c>
      <c r="V22" s="14">
        <v>3</v>
      </c>
      <c r="W22" s="12"/>
      <c r="X22" s="12"/>
      <c r="Y22" s="12"/>
      <c r="Z22" s="14">
        <f t="array" ref="Z22">SUM(I22:Y22)</f>
        <v>27</v>
      </c>
      <c r="AA22" s="15">
        <v>65</v>
      </c>
      <c r="AB22" s="15">
        <f t="array" ref="AB22">AA22*Z22</f>
        <v>1755</v>
      </c>
      <c r="AC22" s="15">
        <f t="array" ref="AC22">AA22/2</f>
        <v>32.5</v>
      </c>
      <c r="AD22" s="15">
        <f t="array" ref="AD22">AC22*Z22</f>
        <v>877.5</v>
      </c>
    </row>
    <row r="23" spans="1:30" ht="60" customHeight="1" x14ac:dyDescent="0.25">
      <c r="A23" s="12"/>
      <c r="B23" s="13" t="s">
        <v>22</v>
      </c>
      <c r="C23" s="13" t="s">
        <v>64</v>
      </c>
      <c r="D23" s="13" t="s">
        <v>24</v>
      </c>
      <c r="E23" s="13" t="s">
        <v>65</v>
      </c>
      <c r="F23" s="13" t="s">
        <v>26</v>
      </c>
      <c r="G23" s="13" t="s">
        <v>31</v>
      </c>
      <c r="H23" s="13" t="s">
        <v>28</v>
      </c>
      <c r="I23" s="12"/>
      <c r="J23" s="12"/>
      <c r="K23" s="12"/>
      <c r="L23" s="12"/>
      <c r="M23" s="12"/>
      <c r="N23" s="12"/>
      <c r="O23" s="12"/>
      <c r="P23" s="14">
        <v>1</v>
      </c>
      <c r="Q23" s="14">
        <v>2</v>
      </c>
      <c r="R23" s="14">
        <v>2</v>
      </c>
      <c r="S23" s="14">
        <v>2</v>
      </c>
      <c r="T23" s="14">
        <v>1</v>
      </c>
      <c r="U23" s="12"/>
      <c r="V23" s="12"/>
      <c r="W23" s="12"/>
      <c r="X23" s="12"/>
      <c r="Y23" s="12"/>
      <c r="Z23" s="14">
        <f t="array" ref="Z23">SUM(I23:Y23)</f>
        <v>8</v>
      </c>
      <c r="AA23" s="15">
        <v>200</v>
      </c>
      <c r="AB23" s="15">
        <f t="array" ref="AB23">AA23*Z23</f>
        <v>1600</v>
      </c>
      <c r="AC23" s="15">
        <f t="array" ref="AC23">AA23/2</f>
        <v>100</v>
      </c>
      <c r="AD23" s="15">
        <f t="array" ref="AD23">AC23*Z23</f>
        <v>800</v>
      </c>
    </row>
    <row r="24" spans="1:30" ht="60" customHeight="1" x14ac:dyDescent="0.25">
      <c r="A24" s="12"/>
      <c r="B24" s="13" t="s">
        <v>22</v>
      </c>
      <c r="C24" s="13" t="s">
        <v>66</v>
      </c>
      <c r="D24" s="13" t="s">
        <v>36</v>
      </c>
      <c r="E24" s="13" t="s">
        <v>67</v>
      </c>
      <c r="F24" s="13" t="s">
        <v>26</v>
      </c>
      <c r="G24" s="13" t="s">
        <v>31</v>
      </c>
      <c r="H24" s="13" t="s">
        <v>28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5</v>
      </c>
      <c r="O24" s="14">
        <v>14</v>
      </c>
      <c r="P24" s="14">
        <v>17</v>
      </c>
      <c r="Q24" s="14">
        <v>13</v>
      </c>
      <c r="R24" s="14">
        <v>12</v>
      </c>
      <c r="S24" s="14">
        <v>3</v>
      </c>
      <c r="T24" s="14">
        <v>7</v>
      </c>
      <c r="U24" s="14">
        <v>0</v>
      </c>
      <c r="V24" s="14">
        <v>2</v>
      </c>
      <c r="W24" s="14">
        <v>1</v>
      </c>
      <c r="X24" s="14">
        <v>2</v>
      </c>
      <c r="Y24" s="14">
        <v>0</v>
      </c>
      <c r="Z24" s="14">
        <f t="array" ref="Z24">SUM(I24:Y24)</f>
        <v>76</v>
      </c>
      <c r="AA24" s="15">
        <v>170</v>
      </c>
      <c r="AB24" s="15">
        <f t="array" ref="AB24">AA24*Z24</f>
        <v>12920</v>
      </c>
      <c r="AC24" s="15">
        <f t="array" ref="AC24">AA24/2</f>
        <v>85</v>
      </c>
      <c r="AD24" s="15">
        <f t="array" ref="AD24">AC24*Z24</f>
        <v>6460</v>
      </c>
    </row>
    <row r="25" spans="1:30" ht="60" customHeight="1" x14ac:dyDescent="0.25">
      <c r="A25" s="12"/>
      <c r="B25" s="13" t="s">
        <v>22</v>
      </c>
      <c r="C25" s="13" t="s">
        <v>68</v>
      </c>
      <c r="D25" s="13" t="s">
        <v>24</v>
      </c>
      <c r="E25" s="13" t="s">
        <v>69</v>
      </c>
      <c r="F25" s="13" t="s">
        <v>26</v>
      </c>
      <c r="G25" s="13" t="s">
        <v>31</v>
      </c>
      <c r="H25" s="13" t="s">
        <v>28</v>
      </c>
      <c r="I25" s="14">
        <v>0</v>
      </c>
      <c r="J25" s="14">
        <v>0</v>
      </c>
      <c r="K25" s="14">
        <v>0</v>
      </c>
      <c r="L25" s="14">
        <v>0</v>
      </c>
      <c r="M25" s="14">
        <v>2</v>
      </c>
      <c r="N25" s="14">
        <v>12</v>
      </c>
      <c r="O25" s="14">
        <v>20</v>
      </c>
      <c r="P25" s="14">
        <v>23</v>
      </c>
      <c r="Q25" s="14">
        <v>18</v>
      </c>
      <c r="R25" s="14">
        <v>13</v>
      </c>
      <c r="S25" s="14">
        <v>2</v>
      </c>
      <c r="T25" s="14">
        <v>6</v>
      </c>
      <c r="U25" s="14">
        <v>0</v>
      </c>
      <c r="V25" s="14">
        <v>0</v>
      </c>
      <c r="W25" s="14">
        <v>0</v>
      </c>
      <c r="X25" s="14">
        <v>0</v>
      </c>
      <c r="Y25" s="14">
        <v>0</v>
      </c>
      <c r="Z25" s="14">
        <f t="array" ref="Z25">SUM(I25:Y25)</f>
        <v>96</v>
      </c>
      <c r="AA25" s="15">
        <v>150</v>
      </c>
      <c r="AB25" s="15">
        <f t="array" ref="AB25">AA25*Z25</f>
        <v>14400</v>
      </c>
      <c r="AC25" s="15">
        <f t="array" ref="AC25">AA25/2</f>
        <v>75</v>
      </c>
      <c r="AD25" s="15">
        <f t="array" ref="AD25">AC25*Z25</f>
        <v>7200</v>
      </c>
    </row>
    <row r="26" spans="1:30" ht="60" customHeight="1" x14ac:dyDescent="0.25">
      <c r="A26" s="12"/>
      <c r="B26" s="13" t="s">
        <v>22</v>
      </c>
      <c r="C26" s="13" t="s">
        <v>70</v>
      </c>
      <c r="D26" s="13" t="s">
        <v>36</v>
      </c>
      <c r="E26" s="13" t="s">
        <v>71</v>
      </c>
      <c r="F26" s="13" t="s">
        <v>26</v>
      </c>
      <c r="G26" s="13" t="s">
        <v>31</v>
      </c>
      <c r="H26" s="13" t="s">
        <v>28</v>
      </c>
      <c r="I26" s="12"/>
      <c r="J26" s="12"/>
      <c r="K26" s="12"/>
      <c r="L26" s="12"/>
      <c r="M26" s="12"/>
      <c r="N26" s="14">
        <v>2</v>
      </c>
      <c r="O26" s="14">
        <v>3</v>
      </c>
      <c r="P26" s="14">
        <v>4</v>
      </c>
      <c r="Q26" s="14">
        <v>5</v>
      </c>
      <c r="R26" s="14">
        <v>5</v>
      </c>
      <c r="S26" s="14">
        <v>5</v>
      </c>
      <c r="T26" s="14">
        <v>5</v>
      </c>
      <c r="U26" s="14">
        <v>4</v>
      </c>
      <c r="V26" s="14">
        <v>3</v>
      </c>
      <c r="W26" s="12"/>
      <c r="X26" s="12"/>
      <c r="Y26" s="12"/>
      <c r="Z26" s="14">
        <f t="array" ref="Z26">SUM(I26:Y26)</f>
        <v>36</v>
      </c>
      <c r="AA26" s="15">
        <v>90</v>
      </c>
      <c r="AB26" s="15">
        <f t="array" ref="AB26">AA26*Z26</f>
        <v>3240</v>
      </c>
      <c r="AC26" s="15">
        <f t="array" ref="AC26">AA26/2</f>
        <v>45</v>
      </c>
      <c r="AD26" s="15">
        <f t="array" ref="AD26">AC26*Z26</f>
        <v>1620</v>
      </c>
    </row>
    <row r="27" spans="1:30" ht="60" customHeight="1" x14ac:dyDescent="0.25">
      <c r="A27" s="12"/>
      <c r="B27" s="13" t="s">
        <v>22</v>
      </c>
      <c r="C27" s="13" t="s">
        <v>72</v>
      </c>
      <c r="D27" s="13" t="s">
        <v>24</v>
      </c>
      <c r="E27" s="13" t="s">
        <v>73</v>
      </c>
      <c r="F27" s="13" t="s">
        <v>26</v>
      </c>
      <c r="G27" s="13" t="s">
        <v>31</v>
      </c>
      <c r="H27" s="13" t="s">
        <v>28</v>
      </c>
      <c r="I27" s="12"/>
      <c r="J27" s="12"/>
      <c r="K27" s="12"/>
      <c r="L27" s="12"/>
      <c r="M27" s="12"/>
      <c r="N27" s="14">
        <v>1</v>
      </c>
      <c r="O27" s="14">
        <v>2</v>
      </c>
      <c r="P27" s="14">
        <v>2</v>
      </c>
      <c r="Q27" s="14">
        <v>2</v>
      </c>
      <c r="R27" s="14">
        <v>1</v>
      </c>
      <c r="S27" s="12"/>
      <c r="T27" s="12"/>
      <c r="U27" s="12"/>
      <c r="V27" s="12"/>
      <c r="W27" s="12"/>
      <c r="X27" s="12"/>
      <c r="Y27" s="12"/>
      <c r="Z27" s="14">
        <f t="array" ref="Z27">SUM(I27:Y27)</f>
        <v>8</v>
      </c>
      <c r="AA27" s="15">
        <v>90</v>
      </c>
      <c r="AB27" s="15">
        <f t="array" ref="AB27">AA27*Z27</f>
        <v>720</v>
      </c>
      <c r="AC27" s="15">
        <f t="array" ref="AC27">AA27/2</f>
        <v>45</v>
      </c>
      <c r="AD27" s="15">
        <f t="array" ref="AD27">AC27*Z27</f>
        <v>360</v>
      </c>
    </row>
    <row r="28" spans="1:30" ht="60" customHeight="1" x14ac:dyDescent="0.25">
      <c r="A28" s="12"/>
      <c r="B28" s="13" t="s">
        <v>22</v>
      </c>
      <c r="C28" s="13" t="s">
        <v>74</v>
      </c>
      <c r="D28" s="13" t="s">
        <v>36</v>
      </c>
      <c r="E28" s="13" t="s">
        <v>75</v>
      </c>
      <c r="F28" s="13" t="s">
        <v>26</v>
      </c>
      <c r="G28" s="13" t="s">
        <v>27</v>
      </c>
      <c r="H28" s="13" t="s">
        <v>28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1</v>
      </c>
      <c r="O28" s="14">
        <v>1</v>
      </c>
      <c r="P28" s="14">
        <v>0</v>
      </c>
      <c r="Q28" s="14">
        <v>1</v>
      </c>
      <c r="R28" s="14">
        <v>1</v>
      </c>
      <c r="S28" s="14">
        <v>1</v>
      </c>
      <c r="T28" s="14">
        <v>1</v>
      </c>
      <c r="U28" s="14">
        <v>1</v>
      </c>
      <c r="V28" s="14">
        <v>1</v>
      </c>
      <c r="W28" s="14">
        <v>1</v>
      </c>
      <c r="X28" s="14">
        <v>1</v>
      </c>
      <c r="Y28" s="14">
        <v>0</v>
      </c>
      <c r="Z28" s="14">
        <f t="array" ref="Z28">SUM(I28:Y28)</f>
        <v>10</v>
      </c>
      <c r="AA28" s="15">
        <v>200</v>
      </c>
      <c r="AB28" s="15">
        <f t="array" ref="AB28">AA28*Z28</f>
        <v>2000</v>
      </c>
      <c r="AC28" s="15">
        <f t="array" ref="AC28">AA28/2</f>
        <v>100</v>
      </c>
      <c r="AD28" s="15">
        <f t="array" ref="AD28">AC28*Z28</f>
        <v>1000</v>
      </c>
    </row>
    <row r="29" spans="1:30" ht="60" customHeight="1" x14ac:dyDescent="0.25">
      <c r="A29" s="12"/>
      <c r="B29" s="13" t="s">
        <v>22</v>
      </c>
      <c r="C29" s="13" t="s">
        <v>76</v>
      </c>
      <c r="D29" s="13" t="s">
        <v>36</v>
      </c>
      <c r="E29" s="13" t="s">
        <v>77</v>
      </c>
      <c r="F29" s="13" t="s">
        <v>26</v>
      </c>
      <c r="G29" s="13" t="s">
        <v>27</v>
      </c>
      <c r="H29" s="13" t="s">
        <v>28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  <c r="N29" s="14">
        <v>0</v>
      </c>
      <c r="O29" s="14">
        <v>1</v>
      </c>
      <c r="P29" s="14">
        <v>0</v>
      </c>
      <c r="Q29" s="14">
        <v>0</v>
      </c>
      <c r="R29" s="14">
        <v>0</v>
      </c>
      <c r="S29" s="14">
        <v>0</v>
      </c>
      <c r="T29" s="14">
        <v>1</v>
      </c>
      <c r="U29" s="14">
        <v>0</v>
      </c>
      <c r="V29" s="14">
        <v>0</v>
      </c>
      <c r="W29" s="14">
        <v>1</v>
      </c>
      <c r="X29" s="14">
        <v>1</v>
      </c>
      <c r="Y29" s="14">
        <v>2</v>
      </c>
      <c r="Z29" s="14">
        <f t="array" ref="Z29">SUM(I29:Y29)</f>
        <v>6</v>
      </c>
      <c r="AA29" s="15">
        <v>200</v>
      </c>
      <c r="AB29" s="15">
        <f t="array" ref="AB29">AA29*Z29</f>
        <v>1200</v>
      </c>
      <c r="AC29" s="15">
        <f t="array" ref="AC29">AA29/2</f>
        <v>100</v>
      </c>
      <c r="AD29" s="15">
        <f t="array" ref="AD29">AC29*Z29</f>
        <v>600</v>
      </c>
    </row>
    <row r="30" spans="1:30" ht="60" customHeight="1" x14ac:dyDescent="0.25">
      <c r="A30" s="12"/>
      <c r="B30" s="13" t="s">
        <v>22</v>
      </c>
      <c r="C30" s="13" t="s">
        <v>78</v>
      </c>
      <c r="D30" s="13" t="s">
        <v>36</v>
      </c>
      <c r="E30" s="13" t="s">
        <v>79</v>
      </c>
      <c r="F30" s="13" t="s">
        <v>26</v>
      </c>
      <c r="G30" s="13" t="s">
        <v>31</v>
      </c>
      <c r="H30" s="13" t="s">
        <v>28</v>
      </c>
      <c r="I30" s="12"/>
      <c r="J30" s="12"/>
      <c r="K30" s="12"/>
      <c r="L30" s="12"/>
      <c r="M30" s="14">
        <v>1</v>
      </c>
      <c r="N30" s="14">
        <v>2</v>
      </c>
      <c r="O30" s="14">
        <v>2</v>
      </c>
      <c r="P30" s="14">
        <v>2</v>
      </c>
      <c r="Q30" s="14">
        <v>2</v>
      </c>
      <c r="R30" s="14">
        <v>2</v>
      </c>
      <c r="S30" s="14">
        <v>1</v>
      </c>
      <c r="T30" s="14">
        <v>2</v>
      </c>
      <c r="U30" s="14">
        <v>1</v>
      </c>
      <c r="V30" s="12"/>
      <c r="W30" s="12"/>
      <c r="X30" s="12"/>
      <c r="Y30" s="12"/>
      <c r="Z30" s="14">
        <f t="array" ref="Z30">SUM(I30:Y30)</f>
        <v>15</v>
      </c>
      <c r="AA30" s="15">
        <v>160</v>
      </c>
      <c r="AB30" s="15">
        <f t="array" ref="AB30">AA30*Z30</f>
        <v>2400</v>
      </c>
      <c r="AC30" s="15">
        <f t="array" ref="AC30">AA30/2</f>
        <v>80</v>
      </c>
      <c r="AD30" s="15">
        <f t="array" ref="AD30">AC30*Z30</f>
        <v>1200</v>
      </c>
    </row>
    <row r="31" spans="1:30" ht="60" customHeight="1" x14ac:dyDescent="0.25">
      <c r="A31" s="12"/>
      <c r="B31" s="13" t="s">
        <v>22</v>
      </c>
      <c r="C31" s="13" t="s">
        <v>80</v>
      </c>
      <c r="D31" s="13" t="s">
        <v>24</v>
      </c>
      <c r="E31" s="13" t="s">
        <v>81</v>
      </c>
      <c r="F31" s="13" t="s">
        <v>26</v>
      </c>
      <c r="G31" s="13" t="s">
        <v>34</v>
      </c>
      <c r="H31" s="13" t="s">
        <v>82</v>
      </c>
      <c r="I31" s="14">
        <v>2</v>
      </c>
      <c r="J31" s="14">
        <v>3</v>
      </c>
      <c r="K31" s="14">
        <v>3</v>
      </c>
      <c r="L31" s="14">
        <v>4</v>
      </c>
      <c r="M31" s="14">
        <v>4</v>
      </c>
      <c r="N31" s="14">
        <v>3</v>
      </c>
      <c r="O31" s="14">
        <v>3</v>
      </c>
      <c r="P31" s="14">
        <v>2</v>
      </c>
      <c r="Q31" s="12"/>
      <c r="R31" s="12"/>
      <c r="S31" s="12"/>
      <c r="T31" s="12"/>
      <c r="U31" s="12"/>
      <c r="V31" s="12"/>
      <c r="W31" s="12"/>
      <c r="X31" s="12"/>
      <c r="Y31" s="12"/>
      <c r="Z31" s="14">
        <f t="array" ref="Z31">SUM(I31:Y31)</f>
        <v>24</v>
      </c>
      <c r="AA31" s="15">
        <v>150</v>
      </c>
      <c r="AB31" s="15">
        <f t="array" ref="AB31">AA31*Z31</f>
        <v>3600</v>
      </c>
      <c r="AC31" s="15">
        <f t="array" ref="AC31">AA31/2</f>
        <v>75</v>
      </c>
      <c r="AD31" s="15">
        <f t="array" ref="AD31">AC31*Z31</f>
        <v>1800</v>
      </c>
    </row>
    <row r="32" spans="1:30" ht="60" customHeight="1" x14ac:dyDescent="0.25">
      <c r="A32" s="12"/>
      <c r="B32" s="13" t="s">
        <v>22</v>
      </c>
      <c r="C32" s="13" t="s">
        <v>83</v>
      </c>
      <c r="D32" s="13" t="s">
        <v>24</v>
      </c>
      <c r="E32" s="13" t="s">
        <v>84</v>
      </c>
      <c r="F32" s="13" t="s">
        <v>26</v>
      </c>
      <c r="G32" s="13" t="s">
        <v>31</v>
      </c>
      <c r="H32" s="13" t="s">
        <v>82</v>
      </c>
      <c r="I32" s="12"/>
      <c r="J32" s="14">
        <v>5</v>
      </c>
      <c r="K32" s="14">
        <v>7</v>
      </c>
      <c r="L32" s="14">
        <v>8</v>
      </c>
      <c r="M32" s="14">
        <v>8</v>
      </c>
      <c r="N32" s="14">
        <v>7</v>
      </c>
      <c r="O32" s="14">
        <v>6</v>
      </c>
      <c r="P32" s="14">
        <v>2</v>
      </c>
      <c r="Q32" s="12"/>
      <c r="R32" s="12"/>
      <c r="S32" s="12"/>
      <c r="T32" s="12"/>
      <c r="U32" s="12"/>
      <c r="V32" s="12"/>
      <c r="W32" s="12"/>
      <c r="X32" s="12"/>
      <c r="Y32" s="12"/>
      <c r="Z32" s="14">
        <f t="array" ref="Z32">SUM(I32:Y32)</f>
        <v>43</v>
      </c>
      <c r="AA32" s="15">
        <v>70</v>
      </c>
      <c r="AB32" s="15">
        <f t="array" ref="AB32">AA32*Z32</f>
        <v>3010</v>
      </c>
      <c r="AC32" s="15">
        <f t="array" ref="AC32">AA32/2</f>
        <v>35</v>
      </c>
      <c r="AD32" s="15">
        <f t="array" ref="AD32">AC32*Z32</f>
        <v>1505</v>
      </c>
    </row>
    <row r="33" spans="1:30" ht="60" customHeight="1" x14ac:dyDescent="0.25">
      <c r="A33" s="12"/>
      <c r="B33" s="13" t="s">
        <v>22</v>
      </c>
      <c r="C33" s="13" t="s">
        <v>85</v>
      </c>
      <c r="D33" s="13" t="s">
        <v>36</v>
      </c>
      <c r="E33" s="13" t="s">
        <v>86</v>
      </c>
      <c r="F33" s="13" t="s">
        <v>26</v>
      </c>
      <c r="G33" s="13" t="s">
        <v>31</v>
      </c>
      <c r="H33" s="13" t="s">
        <v>82</v>
      </c>
      <c r="I33" s="12"/>
      <c r="J33" s="14">
        <v>1</v>
      </c>
      <c r="K33" s="14">
        <v>20</v>
      </c>
      <c r="L33" s="14">
        <v>26</v>
      </c>
      <c r="M33" s="14">
        <v>31</v>
      </c>
      <c r="N33" s="14">
        <v>31</v>
      </c>
      <c r="O33" s="14">
        <v>31</v>
      </c>
      <c r="P33" s="14">
        <v>25</v>
      </c>
      <c r="Q33" s="14">
        <v>25</v>
      </c>
      <c r="R33" s="14">
        <v>15</v>
      </c>
      <c r="S33" s="14">
        <v>10</v>
      </c>
      <c r="T33" s="12"/>
      <c r="U33" s="12"/>
      <c r="V33" s="12"/>
      <c r="W33" s="12"/>
      <c r="X33" s="12"/>
      <c r="Y33" s="12"/>
      <c r="Z33" s="14">
        <f t="array" ref="Z33">SUM(I33:Y33)</f>
        <v>215</v>
      </c>
      <c r="AA33" s="15">
        <v>70</v>
      </c>
      <c r="AB33" s="15">
        <f t="array" ref="AB33">AA33*Z33</f>
        <v>15050</v>
      </c>
      <c r="AC33" s="15">
        <f t="array" ref="AC33">AA33/2</f>
        <v>35</v>
      </c>
      <c r="AD33" s="15">
        <f t="array" ref="AD33">AC33*Z33</f>
        <v>7525</v>
      </c>
    </row>
    <row r="34" spans="1:30" ht="60" customHeight="1" x14ac:dyDescent="0.25">
      <c r="A34" s="12"/>
      <c r="B34" s="13" t="s">
        <v>22</v>
      </c>
      <c r="C34" s="13" t="s">
        <v>87</v>
      </c>
      <c r="D34" s="13" t="s">
        <v>36</v>
      </c>
      <c r="E34" s="13" t="s">
        <v>88</v>
      </c>
      <c r="F34" s="13" t="s">
        <v>26</v>
      </c>
      <c r="G34" s="13" t="s">
        <v>31</v>
      </c>
      <c r="H34" s="13" t="s">
        <v>82</v>
      </c>
      <c r="I34" s="12"/>
      <c r="J34" s="14">
        <v>1</v>
      </c>
      <c r="K34" s="14">
        <v>1</v>
      </c>
      <c r="L34" s="14">
        <v>1</v>
      </c>
      <c r="M34" s="14">
        <v>1</v>
      </c>
      <c r="N34" s="14">
        <v>1</v>
      </c>
      <c r="O34" s="14">
        <v>1</v>
      </c>
      <c r="P34" s="14">
        <v>1</v>
      </c>
      <c r="Q34" s="12"/>
      <c r="R34" s="12"/>
      <c r="S34" s="12"/>
      <c r="T34" s="12"/>
      <c r="U34" s="12"/>
      <c r="V34" s="12"/>
      <c r="W34" s="12"/>
      <c r="X34" s="12"/>
      <c r="Y34" s="12"/>
      <c r="Z34" s="14">
        <f t="array" ref="Z34">SUM(I34:Y34)</f>
        <v>7</v>
      </c>
      <c r="AA34" s="15">
        <v>70</v>
      </c>
      <c r="AB34" s="15">
        <f t="array" ref="AB34">AA34*Z34</f>
        <v>490</v>
      </c>
      <c r="AC34" s="15">
        <f t="array" ref="AC34">AA34/2</f>
        <v>35</v>
      </c>
      <c r="AD34" s="15">
        <f t="array" ref="AD34">AC34*Z34</f>
        <v>245</v>
      </c>
    </row>
    <row r="35" spans="1:30" ht="60" customHeight="1" x14ac:dyDescent="0.25">
      <c r="A35" s="12"/>
      <c r="B35" s="13" t="s">
        <v>22</v>
      </c>
      <c r="C35" s="13" t="s">
        <v>89</v>
      </c>
      <c r="D35" s="13" t="s">
        <v>24</v>
      </c>
      <c r="E35" s="13" t="s">
        <v>90</v>
      </c>
      <c r="F35" s="13" t="s">
        <v>26</v>
      </c>
      <c r="G35" s="13" t="s">
        <v>31</v>
      </c>
      <c r="H35" s="13" t="s">
        <v>82</v>
      </c>
      <c r="I35" s="12"/>
      <c r="J35" s="12"/>
      <c r="K35" s="12"/>
      <c r="L35" s="14">
        <v>3</v>
      </c>
      <c r="M35" s="12"/>
      <c r="N35" s="14">
        <v>3</v>
      </c>
      <c r="O35" s="14">
        <v>3</v>
      </c>
      <c r="P35" s="14">
        <v>3</v>
      </c>
      <c r="Q35" s="12"/>
      <c r="R35" s="12"/>
      <c r="S35" s="12"/>
      <c r="T35" s="12"/>
      <c r="U35" s="12"/>
      <c r="V35" s="12"/>
      <c r="W35" s="12"/>
      <c r="X35" s="12"/>
      <c r="Y35" s="12"/>
      <c r="Z35" s="14">
        <f t="array" ref="Z35">SUM(I35:Y35)</f>
        <v>12</v>
      </c>
      <c r="AA35" s="15">
        <v>60</v>
      </c>
      <c r="AB35" s="15">
        <f t="array" ref="AB35">AA35*Z35</f>
        <v>720</v>
      </c>
      <c r="AC35" s="15">
        <f t="array" ref="AC35">AA35/2</f>
        <v>30</v>
      </c>
      <c r="AD35" s="15">
        <f t="array" ref="AD35">AC35*Z35</f>
        <v>360</v>
      </c>
    </row>
    <row r="36" spans="1:30" ht="60" customHeight="1" x14ac:dyDescent="0.25">
      <c r="A36" s="12"/>
      <c r="B36" s="13" t="s">
        <v>22</v>
      </c>
      <c r="C36" s="13" t="s">
        <v>91</v>
      </c>
      <c r="D36" s="13" t="s">
        <v>24</v>
      </c>
      <c r="E36" s="13" t="s">
        <v>45</v>
      </c>
      <c r="F36" s="13" t="s">
        <v>26</v>
      </c>
      <c r="G36" s="13" t="s">
        <v>27</v>
      </c>
      <c r="H36" s="13" t="s">
        <v>82</v>
      </c>
      <c r="I36" s="14">
        <v>0</v>
      </c>
      <c r="J36" s="14">
        <v>3</v>
      </c>
      <c r="K36" s="14">
        <v>4</v>
      </c>
      <c r="L36" s="14">
        <v>5</v>
      </c>
      <c r="M36" s="14">
        <v>5</v>
      </c>
      <c r="N36" s="14">
        <v>5</v>
      </c>
      <c r="O36" s="14">
        <v>4</v>
      </c>
      <c r="P36" s="14">
        <v>2</v>
      </c>
      <c r="Q36" s="14">
        <v>0</v>
      </c>
      <c r="R36" s="14">
        <v>0</v>
      </c>
      <c r="S36" s="14">
        <v>0</v>
      </c>
      <c r="T36" s="14">
        <v>0</v>
      </c>
      <c r="U36" s="14">
        <v>0</v>
      </c>
      <c r="V36" s="14">
        <v>0</v>
      </c>
      <c r="W36" s="14">
        <v>0</v>
      </c>
      <c r="X36" s="14">
        <v>0</v>
      </c>
      <c r="Y36" s="14">
        <v>0</v>
      </c>
      <c r="Z36" s="14">
        <f t="array" ref="Z36">SUM(I36:Y36)</f>
        <v>28</v>
      </c>
      <c r="AA36" s="15">
        <v>95</v>
      </c>
      <c r="AB36" s="15">
        <f t="array" ref="AB36">AA36*Z36</f>
        <v>2660</v>
      </c>
      <c r="AC36" s="15">
        <f t="array" ref="AC36">AA36/2</f>
        <v>47.5</v>
      </c>
      <c r="AD36" s="15">
        <f t="array" ref="AD36">AC36*Z36</f>
        <v>1330</v>
      </c>
    </row>
    <row r="37" spans="1:30" ht="60" customHeight="1" x14ac:dyDescent="0.25">
      <c r="A37" s="12"/>
      <c r="B37" s="13" t="s">
        <v>22</v>
      </c>
      <c r="C37" s="13" t="s">
        <v>92</v>
      </c>
      <c r="D37" s="13" t="s">
        <v>24</v>
      </c>
      <c r="E37" s="13" t="s">
        <v>51</v>
      </c>
      <c r="F37" s="13" t="s">
        <v>26</v>
      </c>
      <c r="G37" s="13" t="s">
        <v>27</v>
      </c>
      <c r="H37" s="13" t="s">
        <v>82</v>
      </c>
      <c r="I37" s="14">
        <v>10</v>
      </c>
      <c r="J37" s="14">
        <v>19</v>
      </c>
      <c r="K37" s="14">
        <v>19</v>
      </c>
      <c r="L37" s="14">
        <v>21</v>
      </c>
      <c r="M37" s="14">
        <v>11</v>
      </c>
      <c r="N37" s="14">
        <v>1</v>
      </c>
      <c r="O37" s="14">
        <v>3</v>
      </c>
      <c r="P37" s="14">
        <v>0</v>
      </c>
      <c r="Q37" s="14">
        <v>0</v>
      </c>
      <c r="R37" s="14">
        <v>0</v>
      </c>
      <c r="S37" s="14">
        <v>0</v>
      </c>
      <c r="T37" s="14">
        <v>0</v>
      </c>
      <c r="U37" s="14">
        <v>0</v>
      </c>
      <c r="V37" s="14">
        <v>0</v>
      </c>
      <c r="W37" s="14">
        <v>0</v>
      </c>
      <c r="X37" s="14">
        <v>0</v>
      </c>
      <c r="Y37" s="14">
        <v>0</v>
      </c>
      <c r="Z37" s="14">
        <f t="array" ref="Z37">SUM(I37:Y37)</f>
        <v>84</v>
      </c>
      <c r="AA37" s="15">
        <v>170</v>
      </c>
      <c r="AB37" s="15">
        <f t="array" ref="AB37">AA37*Z37</f>
        <v>14280</v>
      </c>
      <c r="AC37" s="15">
        <f t="array" ref="AC37">AA37/2</f>
        <v>85</v>
      </c>
      <c r="AD37" s="15">
        <f t="array" ref="AD37">AC37*Z37</f>
        <v>7140</v>
      </c>
    </row>
    <row r="38" spans="1:30" ht="60" customHeight="1" x14ac:dyDescent="0.25">
      <c r="A38" s="12"/>
      <c r="B38" s="13" t="s">
        <v>22</v>
      </c>
      <c r="C38" s="13" t="s">
        <v>93</v>
      </c>
      <c r="D38" s="13" t="s">
        <v>24</v>
      </c>
      <c r="E38" s="13" t="s">
        <v>94</v>
      </c>
      <c r="F38" s="13" t="s">
        <v>26</v>
      </c>
      <c r="G38" s="13" t="s">
        <v>27</v>
      </c>
      <c r="H38" s="13" t="s">
        <v>82</v>
      </c>
      <c r="I38" s="12"/>
      <c r="J38" s="12"/>
      <c r="K38" s="14">
        <v>1</v>
      </c>
      <c r="L38" s="14">
        <v>1</v>
      </c>
      <c r="M38" s="14">
        <v>1</v>
      </c>
      <c r="N38" s="14">
        <v>1</v>
      </c>
      <c r="O38" s="14">
        <v>1</v>
      </c>
      <c r="P38" s="14">
        <v>1</v>
      </c>
      <c r="Q38" s="14">
        <v>1</v>
      </c>
      <c r="R38" s="12"/>
      <c r="S38" s="12"/>
      <c r="T38" s="12"/>
      <c r="U38" s="12"/>
      <c r="V38" s="12"/>
      <c r="W38" s="12"/>
      <c r="X38" s="12"/>
      <c r="Y38" s="12"/>
      <c r="Z38" s="14">
        <f t="array" ref="Z38">SUM(I38:Y38)</f>
        <v>7</v>
      </c>
      <c r="AA38" s="15">
        <v>170</v>
      </c>
      <c r="AB38" s="15">
        <f t="array" ref="AB38">AA38*Z38</f>
        <v>1190</v>
      </c>
      <c r="AC38" s="15">
        <f t="array" ref="AC38">AA38/2</f>
        <v>85</v>
      </c>
      <c r="AD38" s="15">
        <f t="array" ref="AD38">AC38*Z38</f>
        <v>595</v>
      </c>
    </row>
    <row r="39" spans="1:30" ht="60" customHeight="1" x14ac:dyDescent="0.25">
      <c r="A39" s="12"/>
      <c r="B39" s="13" t="s">
        <v>22</v>
      </c>
      <c r="C39" s="13" t="s">
        <v>95</v>
      </c>
      <c r="D39" s="13" t="s">
        <v>24</v>
      </c>
      <c r="E39" s="13" t="s">
        <v>96</v>
      </c>
      <c r="F39" s="13" t="s">
        <v>26</v>
      </c>
      <c r="G39" s="13" t="s">
        <v>27</v>
      </c>
      <c r="H39" s="13" t="s">
        <v>82</v>
      </c>
      <c r="I39" s="12"/>
      <c r="J39" s="14">
        <v>3</v>
      </c>
      <c r="K39" s="14">
        <v>3</v>
      </c>
      <c r="L39" s="14">
        <v>3</v>
      </c>
      <c r="M39" s="14">
        <v>3</v>
      </c>
      <c r="N39" s="14">
        <v>3</v>
      </c>
      <c r="O39" s="14">
        <v>2</v>
      </c>
      <c r="P39" s="14">
        <v>1</v>
      </c>
      <c r="Q39" s="12"/>
      <c r="R39" s="12"/>
      <c r="S39" s="12"/>
      <c r="T39" s="12"/>
      <c r="U39" s="12"/>
      <c r="V39" s="12"/>
      <c r="W39" s="12"/>
      <c r="X39" s="12"/>
      <c r="Y39" s="12"/>
      <c r="Z39" s="14">
        <f t="array" ref="Z39">SUM(I39:Y39)</f>
        <v>18</v>
      </c>
      <c r="AA39" s="15">
        <v>120</v>
      </c>
      <c r="AB39" s="15">
        <f t="array" ref="AB39">AA39*Z39</f>
        <v>2160</v>
      </c>
      <c r="AC39" s="15">
        <f t="array" ref="AC39">AA39/2</f>
        <v>60</v>
      </c>
      <c r="AD39" s="15">
        <f t="array" ref="AD39">AC39*Z39</f>
        <v>1080</v>
      </c>
    </row>
    <row r="40" spans="1:30" ht="60" customHeight="1" x14ac:dyDescent="0.25">
      <c r="A40" s="12"/>
      <c r="B40" s="13" t="s">
        <v>22</v>
      </c>
      <c r="C40" s="13" t="s">
        <v>97</v>
      </c>
      <c r="D40" s="13" t="s">
        <v>36</v>
      </c>
      <c r="E40" s="13" t="s">
        <v>98</v>
      </c>
      <c r="F40" s="13" t="s">
        <v>26</v>
      </c>
      <c r="G40" s="13" t="s">
        <v>31</v>
      </c>
      <c r="H40" s="13" t="s">
        <v>82</v>
      </c>
      <c r="I40" s="14">
        <v>2</v>
      </c>
      <c r="J40" s="14">
        <v>4</v>
      </c>
      <c r="K40" s="14">
        <v>4</v>
      </c>
      <c r="L40" s="14">
        <v>5</v>
      </c>
      <c r="M40" s="14">
        <v>6</v>
      </c>
      <c r="N40" s="14">
        <v>5</v>
      </c>
      <c r="O40" s="14">
        <v>4</v>
      </c>
      <c r="P40" s="14">
        <v>2</v>
      </c>
      <c r="Q40" s="12"/>
      <c r="R40" s="12"/>
      <c r="S40" s="12"/>
      <c r="T40" s="12"/>
      <c r="U40" s="12"/>
      <c r="V40" s="12"/>
      <c r="W40" s="12"/>
      <c r="X40" s="12"/>
      <c r="Y40" s="12"/>
      <c r="Z40" s="14">
        <f t="array" ref="Z40">SUM(I40:Y40)</f>
        <v>32</v>
      </c>
      <c r="AA40" s="15">
        <v>65</v>
      </c>
      <c r="AB40" s="15">
        <f t="array" ref="AB40">AA40*Z40</f>
        <v>2080</v>
      </c>
      <c r="AC40" s="15">
        <f t="array" ref="AC40">AA40/2</f>
        <v>32.5</v>
      </c>
      <c r="AD40" s="15">
        <f t="array" ref="AD40">AC40*Z40</f>
        <v>1040</v>
      </c>
    </row>
    <row r="41" spans="1:30" ht="60" customHeight="1" x14ac:dyDescent="0.25">
      <c r="A41" s="12"/>
      <c r="B41" s="13" t="s">
        <v>22</v>
      </c>
      <c r="C41" s="13" t="s">
        <v>99</v>
      </c>
      <c r="D41" s="13" t="s">
        <v>36</v>
      </c>
      <c r="E41" s="13" t="s">
        <v>100</v>
      </c>
      <c r="F41" s="13" t="s">
        <v>26</v>
      </c>
      <c r="G41" s="13" t="s">
        <v>31</v>
      </c>
      <c r="H41" s="13" t="s">
        <v>82</v>
      </c>
      <c r="I41" s="12"/>
      <c r="J41" s="12"/>
      <c r="K41" s="12"/>
      <c r="L41" s="14">
        <v>3</v>
      </c>
      <c r="M41" s="12"/>
      <c r="N41" s="14">
        <v>3</v>
      </c>
      <c r="O41" s="14">
        <v>3</v>
      </c>
      <c r="P41" s="14">
        <v>3</v>
      </c>
      <c r="Q41" s="12"/>
      <c r="R41" s="12"/>
      <c r="S41" s="12"/>
      <c r="T41" s="12"/>
      <c r="U41" s="12"/>
      <c r="V41" s="12"/>
      <c r="W41" s="12"/>
      <c r="X41" s="12"/>
      <c r="Y41" s="12"/>
      <c r="Z41" s="14">
        <f t="array" ref="Z41">SUM(I41:Y41)</f>
        <v>12</v>
      </c>
      <c r="AA41" s="15">
        <v>65</v>
      </c>
      <c r="AB41" s="15">
        <f t="array" ref="AB41">AA41*Z41</f>
        <v>780</v>
      </c>
      <c r="AC41" s="15">
        <f t="array" ref="AC41">AA41/2</f>
        <v>32.5</v>
      </c>
      <c r="AD41" s="15">
        <f t="array" ref="AD41">AC41*Z41</f>
        <v>390</v>
      </c>
    </row>
    <row r="42" spans="1:30" ht="60" customHeight="1" x14ac:dyDescent="0.25">
      <c r="A42" s="12"/>
      <c r="B42" s="13" t="s">
        <v>22</v>
      </c>
      <c r="C42" s="13" t="s">
        <v>101</v>
      </c>
      <c r="D42" s="13" t="s">
        <v>36</v>
      </c>
      <c r="E42" s="13" t="s">
        <v>102</v>
      </c>
      <c r="F42" s="13" t="s">
        <v>26</v>
      </c>
      <c r="G42" s="13" t="s">
        <v>31</v>
      </c>
      <c r="H42" s="13" t="s">
        <v>82</v>
      </c>
      <c r="I42" s="12"/>
      <c r="J42" s="14">
        <v>2</v>
      </c>
      <c r="K42" s="14">
        <v>1</v>
      </c>
      <c r="L42" s="14">
        <v>2</v>
      </c>
      <c r="M42" s="14">
        <v>2</v>
      </c>
      <c r="N42" s="14">
        <v>1</v>
      </c>
      <c r="O42" s="14">
        <v>2</v>
      </c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4">
        <f t="array" ref="Z42">SUM(I42:Y42)</f>
        <v>10</v>
      </c>
      <c r="AA42" s="15">
        <v>65</v>
      </c>
      <c r="AB42" s="15">
        <f t="array" ref="AB42">AA42*Z42</f>
        <v>650</v>
      </c>
      <c r="AC42" s="15">
        <f t="array" ref="AC42">AA42/2</f>
        <v>32.5</v>
      </c>
      <c r="AD42" s="15">
        <f t="array" ref="AD42">AC42*Z42</f>
        <v>325</v>
      </c>
    </row>
    <row r="43" spans="1:30" ht="60" customHeight="1" x14ac:dyDescent="0.25">
      <c r="A43" s="12"/>
      <c r="B43" s="13" t="s">
        <v>22</v>
      </c>
      <c r="C43" s="13" t="s">
        <v>103</v>
      </c>
      <c r="D43" s="13" t="s">
        <v>36</v>
      </c>
      <c r="E43" s="13" t="s">
        <v>67</v>
      </c>
      <c r="F43" s="13" t="s">
        <v>26</v>
      </c>
      <c r="G43" s="13" t="s">
        <v>31</v>
      </c>
      <c r="H43" s="13" t="s">
        <v>82</v>
      </c>
      <c r="I43" s="14">
        <v>5</v>
      </c>
      <c r="J43" s="14">
        <v>10</v>
      </c>
      <c r="K43" s="14">
        <v>11</v>
      </c>
      <c r="L43" s="14">
        <v>11</v>
      </c>
      <c r="M43" s="14">
        <v>6</v>
      </c>
      <c r="N43" s="14">
        <v>6</v>
      </c>
      <c r="O43" s="14">
        <v>6</v>
      </c>
      <c r="P43" s="14">
        <v>1</v>
      </c>
      <c r="Q43" s="14">
        <v>1</v>
      </c>
      <c r="R43" s="12"/>
      <c r="S43" s="12"/>
      <c r="T43" s="12"/>
      <c r="U43" s="12"/>
      <c r="V43" s="12"/>
      <c r="W43" s="12"/>
      <c r="X43" s="12"/>
      <c r="Y43" s="12"/>
      <c r="Z43" s="14">
        <f t="array" ref="Z43">SUM(I43:Y43)</f>
        <v>57</v>
      </c>
      <c r="AA43" s="15">
        <v>170</v>
      </c>
      <c r="AB43" s="15">
        <f t="array" ref="AB43">AA43*Z43</f>
        <v>9690</v>
      </c>
      <c r="AC43" s="15">
        <f t="array" ref="AC43">AA43/2</f>
        <v>85</v>
      </c>
      <c r="AD43" s="15">
        <f t="array" ref="AD43">AC43*Z43</f>
        <v>4845</v>
      </c>
    </row>
    <row r="44" spans="1:30" ht="60" customHeight="1" x14ac:dyDescent="0.25">
      <c r="A44" s="12"/>
      <c r="B44" s="13" t="s">
        <v>22</v>
      </c>
      <c r="C44" s="13" t="s">
        <v>104</v>
      </c>
      <c r="D44" s="13" t="s">
        <v>24</v>
      </c>
      <c r="E44" s="13" t="s">
        <v>105</v>
      </c>
      <c r="F44" s="13" t="s">
        <v>26</v>
      </c>
      <c r="G44" s="13" t="s">
        <v>31</v>
      </c>
      <c r="H44" s="13" t="s">
        <v>82</v>
      </c>
      <c r="I44" s="14">
        <v>10</v>
      </c>
      <c r="J44" s="14">
        <v>20</v>
      </c>
      <c r="K44" s="14">
        <v>20</v>
      </c>
      <c r="L44" s="14">
        <v>25</v>
      </c>
      <c r="M44" s="14">
        <v>15</v>
      </c>
      <c r="N44" s="14">
        <v>5</v>
      </c>
      <c r="O44" s="14">
        <v>5</v>
      </c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4">
        <f t="array" ref="Z44">SUM(I44:Y44)</f>
        <v>100</v>
      </c>
      <c r="AA44" s="15">
        <v>150</v>
      </c>
      <c r="AB44" s="15">
        <f t="array" ref="AB44">AA44*Z44</f>
        <v>15000</v>
      </c>
      <c r="AC44" s="15">
        <f t="array" ref="AC44">AA44/2</f>
        <v>75</v>
      </c>
      <c r="AD44" s="15">
        <f t="array" ref="AD44">AC44*Z44</f>
        <v>7500</v>
      </c>
    </row>
    <row r="45" spans="1:30" ht="60" customHeight="1" x14ac:dyDescent="0.25">
      <c r="A45" s="12"/>
      <c r="B45" s="13" t="s">
        <v>22</v>
      </c>
      <c r="C45" s="13" t="s">
        <v>106</v>
      </c>
      <c r="D45" s="13" t="s">
        <v>36</v>
      </c>
      <c r="E45" s="13" t="s">
        <v>71</v>
      </c>
      <c r="F45" s="13" t="s">
        <v>26</v>
      </c>
      <c r="G45" s="13" t="s">
        <v>31</v>
      </c>
      <c r="H45" s="13" t="s">
        <v>82</v>
      </c>
      <c r="I45" s="14">
        <v>2</v>
      </c>
      <c r="J45" s="14">
        <v>3</v>
      </c>
      <c r="K45" s="14">
        <v>4</v>
      </c>
      <c r="L45" s="14">
        <v>6</v>
      </c>
      <c r="M45" s="14">
        <v>6</v>
      </c>
      <c r="N45" s="14">
        <v>5</v>
      </c>
      <c r="O45" s="14">
        <v>4</v>
      </c>
      <c r="P45" s="14">
        <v>2</v>
      </c>
      <c r="Q45" s="12"/>
      <c r="R45" s="12"/>
      <c r="S45" s="12"/>
      <c r="T45" s="12"/>
      <c r="U45" s="12"/>
      <c r="V45" s="12"/>
      <c r="W45" s="12"/>
      <c r="X45" s="12"/>
      <c r="Y45" s="12"/>
      <c r="Z45" s="14">
        <f t="array" ref="Z45">SUM(I45:Y45)</f>
        <v>32</v>
      </c>
      <c r="AA45" s="15">
        <v>90</v>
      </c>
      <c r="AB45" s="15">
        <f t="array" ref="AB45">AA45*Z45</f>
        <v>2880</v>
      </c>
      <c r="AC45" s="15">
        <f t="array" ref="AC45">AA45/2</f>
        <v>45</v>
      </c>
      <c r="AD45" s="15">
        <f t="array" ref="AD45">AC45*Z45</f>
        <v>1440</v>
      </c>
    </row>
    <row r="46" spans="1:30" ht="60" customHeight="1" x14ac:dyDescent="0.25">
      <c r="A46" s="12"/>
      <c r="B46" s="13" t="s">
        <v>22</v>
      </c>
      <c r="C46" s="13" t="s">
        <v>107</v>
      </c>
      <c r="D46" s="13" t="s">
        <v>36</v>
      </c>
      <c r="E46" s="13" t="s">
        <v>108</v>
      </c>
      <c r="F46" s="13" t="s">
        <v>109</v>
      </c>
      <c r="G46" s="13" t="s">
        <v>110</v>
      </c>
      <c r="H46" s="13" t="s">
        <v>28</v>
      </c>
      <c r="I46" s="12"/>
      <c r="J46" s="12"/>
      <c r="K46" s="12"/>
      <c r="L46" s="14">
        <v>1</v>
      </c>
      <c r="M46" s="14">
        <v>1</v>
      </c>
      <c r="N46" s="14">
        <v>1</v>
      </c>
      <c r="O46" s="14">
        <v>1</v>
      </c>
      <c r="P46" s="14">
        <v>1</v>
      </c>
      <c r="Q46" s="14">
        <v>1</v>
      </c>
      <c r="R46" s="14">
        <v>1</v>
      </c>
      <c r="S46" s="14">
        <v>1</v>
      </c>
      <c r="T46" s="14">
        <v>1</v>
      </c>
      <c r="U46" s="14">
        <v>1</v>
      </c>
      <c r="V46" s="14">
        <v>1</v>
      </c>
      <c r="W46" s="12"/>
      <c r="X46" s="12"/>
      <c r="Y46" s="12"/>
      <c r="Z46" s="14">
        <f t="array" ref="Z46">SUM(I46:Y46)</f>
        <v>11</v>
      </c>
      <c r="AA46" s="15">
        <v>75</v>
      </c>
      <c r="AB46" s="15">
        <f t="array" ref="AB46">AA46*Z46</f>
        <v>825</v>
      </c>
      <c r="AC46" s="15">
        <f t="array" ref="AC46">AA46/2</f>
        <v>37.5</v>
      </c>
      <c r="AD46" s="15">
        <f t="array" ref="AD46">AC46*Z46</f>
        <v>412.5</v>
      </c>
    </row>
    <row r="47" spans="1:30" ht="60" customHeight="1" x14ac:dyDescent="0.25">
      <c r="A47" s="12"/>
      <c r="B47" s="13" t="s">
        <v>22</v>
      </c>
      <c r="C47" s="13" t="s">
        <v>111</v>
      </c>
      <c r="D47" s="13" t="s">
        <v>36</v>
      </c>
      <c r="E47" s="13" t="s">
        <v>112</v>
      </c>
      <c r="F47" s="13" t="s">
        <v>109</v>
      </c>
      <c r="G47" s="13" t="s">
        <v>110</v>
      </c>
      <c r="H47" s="13" t="s">
        <v>28</v>
      </c>
      <c r="I47" s="12"/>
      <c r="J47" s="12"/>
      <c r="K47" s="12"/>
      <c r="L47" s="12"/>
      <c r="M47" s="14">
        <v>1</v>
      </c>
      <c r="N47" s="14">
        <v>1</v>
      </c>
      <c r="O47" s="14">
        <v>1</v>
      </c>
      <c r="P47" s="14">
        <v>2</v>
      </c>
      <c r="Q47" s="14">
        <v>3</v>
      </c>
      <c r="R47" s="14">
        <v>2</v>
      </c>
      <c r="S47" s="14">
        <v>2</v>
      </c>
      <c r="T47" s="14">
        <v>2</v>
      </c>
      <c r="U47" s="14">
        <v>1</v>
      </c>
      <c r="V47" s="14">
        <v>1</v>
      </c>
      <c r="W47" s="12"/>
      <c r="X47" s="12"/>
      <c r="Y47" s="12"/>
      <c r="Z47" s="14">
        <f t="array" ref="Z47">SUM(I47:Y47)</f>
        <v>16</v>
      </c>
      <c r="AA47" s="15">
        <v>90</v>
      </c>
      <c r="AB47" s="15">
        <f t="array" ref="AB47">AA47*Z47</f>
        <v>1440</v>
      </c>
      <c r="AC47" s="15">
        <f t="array" ref="AC47">AA47/2</f>
        <v>45</v>
      </c>
      <c r="AD47" s="15">
        <f t="array" ref="AD47">AC47*Z47</f>
        <v>720</v>
      </c>
    </row>
  </sheetData>
  <phoneticPr fontId="0" type="noConversion"/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ATS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2025-12-19T16:28:49Z</dcterms:created>
  <dcterms:modified xsi:type="dcterms:W3CDTF">2025-12-20T09:38:33Z</dcterms:modified>
</cp:coreProperties>
</file>